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ntonio.zagal\OneDrive - mincap\Escritorio\FORMULARIOS PRESUPUESTO 2024\"/>
    </mc:Choice>
  </mc:AlternateContent>
  <bookViews>
    <workbookView xWindow="0" yWindow="495" windowWidth="28800" windowHeight="15840"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7" i="1" l="1"/>
  <c r="H97" i="1"/>
  <c r="F98" i="1"/>
  <c r="H98" i="1"/>
  <c r="I73" i="1"/>
  <c r="J73" i="1"/>
  <c r="L73" i="1"/>
  <c r="I74" i="1"/>
  <c r="J74" i="1"/>
  <c r="L74" i="1"/>
  <c r="I75" i="1"/>
  <c r="J75" i="1"/>
  <c r="L75" i="1"/>
  <c r="I76" i="1"/>
  <c r="J76" i="1"/>
  <c r="L76" i="1"/>
  <c r="I78" i="1"/>
  <c r="J78" i="1"/>
  <c r="L78" i="1"/>
  <c r="I79" i="1"/>
  <c r="J79" i="1"/>
  <c r="L79" i="1"/>
  <c r="I80" i="1"/>
  <c r="J80" i="1"/>
  <c r="L80" i="1"/>
  <c r="I81" i="1"/>
  <c r="J81" i="1"/>
  <c r="L81" i="1"/>
  <c r="I82" i="1"/>
  <c r="J82" i="1"/>
  <c r="L82" i="1"/>
  <c r="I83" i="1"/>
  <c r="J83" i="1"/>
  <c r="L83" i="1"/>
  <c r="I84" i="1"/>
  <c r="J84" i="1"/>
  <c r="L84" i="1"/>
  <c r="I85" i="1"/>
  <c r="J85" i="1"/>
  <c r="I72" i="1"/>
  <c r="J72" i="1"/>
  <c r="I43" i="1"/>
  <c r="J43" i="1"/>
  <c r="I44" i="1"/>
  <c r="J44" i="1"/>
  <c r="L44" i="1"/>
  <c r="I45" i="1"/>
  <c r="J45" i="1"/>
  <c r="I47" i="1"/>
  <c r="J47" i="1"/>
  <c r="L47" i="1"/>
  <c r="I48" i="1"/>
  <c r="J48" i="1"/>
  <c r="L48" i="1"/>
  <c r="I49" i="1"/>
  <c r="J49" i="1"/>
  <c r="I51" i="1"/>
  <c r="J51" i="1"/>
  <c r="L51" i="1"/>
  <c r="I53" i="1"/>
  <c r="J53" i="1"/>
  <c r="L53" i="1"/>
  <c r="I54" i="1"/>
  <c r="J54" i="1"/>
  <c r="L54" i="1"/>
  <c r="I55" i="1"/>
  <c r="J55" i="1"/>
  <c r="I57" i="1"/>
  <c r="J57" i="1"/>
  <c r="I58" i="1"/>
  <c r="J58" i="1"/>
  <c r="L58" i="1"/>
  <c r="I59" i="1"/>
  <c r="J59" i="1"/>
  <c r="L59" i="1"/>
  <c r="I60" i="1"/>
  <c r="J60" i="1"/>
  <c r="I61" i="1"/>
  <c r="J61" i="1"/>
  <c r="L61" i="1"/>
  <c r="I62" i="1"/>
  <c r="J62" i="1"/>
  <c r="L62" i="1"/>
  <c r="I63" i="1"/>
  <c r="J63" i="1"/>
  <c r="L63" i="1"/>
  <c r="I64" i="1"/>
  <c r="J64" i="1"/>
  <c r="L64" i="1"/>
  <c r="I52" i="1"/>
  <c r="J52" i="1"/>
  <c r="F30" i="1"/>
  <c r="H30" i="1"/>
  <c r="F32" i="1"/>
  <c r="H32" i="1"/>
  <c r="F33" i="1"/>
  <c r="H33" i="1"/>
  <c r="F29" i="1"/>
  <c r="F31" i="1"/>
  <c r="H31" i="1"/>
  <c r="F95" i="1"/>
  <c r="H95" i="1"/>
  <c r="F96" i="1"/>
  <c r="F101" i="1"/>
  <c r="F123" i="1"/>
  <c r="F124" i="1"/>
  <c r="F125" i="1"/>
  <c r="F126" i="1"/>
  <c r="F113" i="1"/>
  <c r="F114" i="1"/>
  <c r="F115" i="1"/>
  <c r="F116" i="1"/>
  <c r="F117" i="1"/>
  <c r="F118" i="1"/>
  <c r="F119" i="1"/>
  <c r="F120" i="1"/>
  <c r="F121" i="1"/>
  <c r="F110" i="1"/>
  <c r="F111" i="1"/>
  <c r="F104" i="1"/>
  <c r="F105" i="1"/>
  <c r="F106" i="1"/>
  <c r="F107" i="1"/>
  <c r="F108" i="1"/>
  <c r="F94" i="1"/>
  <c r="F102" i="1"/>
  <c r="F128" i="1"/>
  <c r="H114" i="1"/>
  <c r="H118" i="1"/>
  <c r="H110" i="1"/>
  <c r="H106" i="1"/>
  <c r="H102" i="1"/>
  <c r="F134" i="1"/>
  <c r="F135" i="1"/>
  <c r="H135" i="1"/>
  <c r="F136" i="1"/>
  <c r="F137" i="1"/>
  <c r="H137" i="1"/>
  <c r="F138" i="1"/>
  <c r="H138" i="1"/>
  <c r="F139" i="1"/>
  <c r="H139" i="1"/>
  <c r="I147" i="1"/>
  <c r="J147" i="1"/>
  <c r="L147" i="1"/>
  <c r="I148" i="1"/>
  <c r="J148" i="1"/>
  <c r="L148" i="1"/>
  <c r="I149" i="1"/>
  <c r="J149" i="1"/>
  <c r="L149" i="1"/>
  <c r="I150" i="1"/>
  <c r="J150" i="1"/>
  <c r="I151" i="1"/>
  <c r="J151" i="1"/>
  <c r="L151" i="1"/>
  <c r="I153" i="1"/>
  <c r="J153" i="1"/>
  <c r="L153" i="1"/>
  <c r="I154" i="1"/>
  <c r="J154" i="1"/>
  <c r="I155" i="1"/>
  <c r="J155" i="1"/>
  <c r="L155" i="1"/>
  <c r="I156" i="1"/>
  <c r="J156" i="1"/>
  <c r="L156" i="1"/>
  <c r="K15" i="1"/>
  <c r="K66" i="1"/>
  <c r="K67" i="1"/>
  <c r="L45" i="1"/>
  <c r="L49" i="1"/>
  <c r="L55" i="1"/>
  <c r="L57" i="1"/>
  <c r="L60" i="1"/>
  <c r="L52" i="1"/>
  <c r="L85" i="1"/>
  <c r="H96" i="1"/>
  <c r="H101" i="1"/>
  <c r="H123" i="1"/>
  <c r="H125" i="1"/>
  <c r="H126" i="1"/>
  <c r="H113" i="1"/>
  <c r="H115" i="1"/>
  <c r="H116" i="1"/>
  <c r="H117" i="1"/>
  <c r="H119" i="1"/>
  <c r="H120" i="1"/>
  <c r="H121" i="1"/>
  <c r="H111" i="1"/>
  <c r="H104" i="1"/>
  <c r="H105" i="1"/>
  <c r="H107" i="1"/>
  <c r="H108" i="1"/>
  <c r="H94" i="1"/>
  <c r="H136" i="1"/>
  <c r="L150" i="1"/>
  <c r="L154" i="1"/>
  <c r="G128" i="1"/>
  <c r="K87" i="1"/>
  <c r="K88" i="1"/>
  <c r="G141" i="1"/>
  <c r="G142" i="1"/>
  <c r="K158" i="1"/>
  <c r="G36" i="1"/>
  <c r="G37" i="1"/>
  <c r="M15" i="1"/>
  <c r="K159" i="1"/>
  <c r="G129" i="1"/>
  <c r="M9" i="1"/>
  <c r="H124" i="1"/>
  <c r="H128" i="1"/>
  <c r="H129" i="1"/>
  <c r="J66" i="1"/>
  <c r="L43" i="1"/>
  <c r="L66" i="1"/>
  <c r="J158" i="1"/>
  <c r="J159" i="1"/>
  <c r="K18" i="1"/>
  <c r="M18" i="1"/>
  <c r="L158" i="1"/>
  <c r="L159" i="1"/>
  <c r="F141" i="1"/>
  <c r="F36" i="1"/>
  <c r="K13" i="1"/>
  <c r="M13" i="1"/>
  <c r="F129" i="1"/>
  <c r="L72" i="1"/>
  <c r="L87" i="1"/>
  <c r="L88" i="1"/>
  <c r="J87" i="1"/>
  <c r="H29" i="1"/>
  <c r="H36" i="1"/>
  <c r="H37" i="1"/>
  <c r="H134" i="1"/>
  <c r="H141" i="1"/>
  <c r="H142" i="1"/>
  <c r="K14" i="1"/>
  <c r="M14" i="1"/>
  <c r="F142" i="1"/>
  <c r="K19" i="1"/>
  <c r="M19" i="1"/>
  <c r="L67" i="1"/>
  <c r="J88" i="1"/>
  <c r="K11" i="1"/>
  <c r="M11" i="1"/>
  <c r="K12" i="1"/>
  <c r="M12" i="1"/>
  <c r="F37" i="1"/>
  <c r="K10" i="1"/>
  <c r="J67" i="1"/>
  <c r="K17" i="1"/>
  <c r="M17" i="1"/>
  <c r="K16" i="1"/>
  <c r="M16" i="1"/>
</calcChain>
</file>

<file path=xl/sharedStrings.xml><?xml version="1.0" encoding="utf-8"?>
<sst xmlns="http://schemas.openxmlformats.org/spreadsheetml/2006/main" count="246" uniqueCount="143">
  <si>
    <t>Formulario de Presupuesto - Concurso General del Fondo de Fomento Audiovisual</t>
  </si>
  <si>
    <t>En el presente formulario anexo deberás desglosar los gastos de tu obra audiovisual, de acuerdo a lo señalado en las Bases de la Convocatoria.</t>
  </si>
  <si>
    <t>Es obligatorio adjuntar este documento a la postulación, y el uso de cualquier otro formato o planilla podrá afectar negativamente la evaluación de tu proyecto.</t>
  </si>
  <si>
    <t>Puedes modificar, agregar y eliminar los ítemes y gastos que creas necesarios, para adaptar este formulario a las características específicas de tu proyecto, cuidando que las fórmulas funcionen correctamente.</t>
  </si>
  <si>
    <t>Al añadir filas al formulario, será necesario que copies las fórmulas contenidas en las filas adyacentes, de manera tal que se conserven los cálculos asociados. Asimismo, es necesario que pongas atención a las celdas con sumas totales, para que contemplen cada ítem.</t>
  </si>
  <si>
    <t>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propuesta.</t>
  </si>
  <si>
    <r>
      <rPr>
        <b/>
        <sz val="14"/>
        <color theme="1"/>
        <rFont val="Calibri"/>
        <family val="2"/>
        <scheme val="minor"/>
      </rPr>
      <t xml:space="preserve">En caso de que quien postula el proyecto sea una Persona Juridica, la remuneracion de los responsables legales de la empresa, debe consignarse como </t>
    </r>
    <r>
      <rPr>
        <b/>
        <u/>
        <sz val="14"/>
        <color theme="1"/>
        <rFont val="Calibri"/>
        <family val="2"/>
        <scheme val="minor"/>
      </rPr>
      <t>Sueldo Empresarial</t>
    </r>
    <r>
      <rPr>
        <b/>
        <sz val="14"/>
        <color theme="1"/>
        <rFont val="Calibri"/>
        <family val="2"/>
        <scheme val="minor"/>
      </rPr>
      <t>. Por otra parte, si consiste de una Persona Natural, la persona que postula debe consignar su remuneración como</t>
    </r>
    <r>
      <rPr>
        <b/>
        <u/>
        <sz val="14"/>
        <color theme="1"/>
        <rFont val="Calibri"/>
        <family val="2"/>
        <scheme val="minor"/>
      </rPr>
      <t xml:space="preserve"> Asignación de Responsable</t>
    </r>
    <r>
      <rPr>
        <b/>
        <sz val="14"/>
        <color theme="1"/>
        <rFont val="Calibri"/>
        <family val="2"/>
        <scheme val="minor"/>
      </rPr>
      <t xml:space="preserve">. </t>
    </r>
  </si>
  <si>
    <r>
      <t xml:space="preserve">Ten en cuenta que los Imprevistos son parte de los Gastos Administrativos de tu postulación y que es un monto global que puede suponer hasta el </t>
    </r>
    <r>
      <rPr>
        <b/>
        <sz val="14"/>
        <color theme="1"/>
        <rFont val="Calibri"/>
        <family val="2"/>
        <scheme val="minor"/>
      </rPr>
      <t>7% del coste total del proyecto</t>
    </r>
    <r>
      <rPr>
        <sz val="14"/>
        <color theme="1"/>
        <rFont val="Calibri"/>
        <family val="2"/>
        <scheme val="minor"/>
      </rPr>
      <t xml:space="preserve">. </t>
    </r>
  </si>
  <si>
    <t>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</si>
  <si>
    <t>FORMULARIO DE PRESUPUESTO</t>
  </si>
  <si>
    <t>Identificación</t>
  </si>
  <si>
    <t>Resumen del presupuesto</t>
  </si>
  <si>
    <t>Folio del proyecto</t>
  </si>
  <si>
    <t>Nombre del proyecto</t>
  </si>
  <si>
    <t>Valor $1 USD =</t>
  </si>
  <si>
    <t>Género</t>
  </si>
  <si>
    <t>Validez =</t>
  </si>
  <si>
    <t>Director/a</t>
  </si>
  <si>
    <t>Productor/a ejecutivo/a</t>
  </si>
  <si>
    <t>Empresa productora</t>
  </si>
  <si>
    <t>Gastos administrativos e imprevistos</t>
  </si>
  <si>
    <t>Empresa coproductora 1</t>
  </si>
  <si>
    <t>Empresa coproductora 2</t>
  </si>
  <si>
    <t>Gastos y Remuneraciones de Postproducción</t>
  </si>
  <si>
    <t>Empresa coproductora 3</t>
  </si>
  <si>
    <t>Promoción y distribución</t>
  </si>
  <si>
    <t>Empresa de postproducción de imagen</t>
  </si>
  <si>
    <t>Total</t>
  </si>
  <si>
    <t>Empresa de postproducción de sonido</t>
  </si>
  <si>
    <t>Total Financiable</t>
  </si>
  <si>
    <t>TOTAL SOLICITADO</t>
  </si>
  <si>
    <t>TOTAL COFINANCIADO</t>
  </si>
  <si>
    <r>
      <t xml:space="preserve">COSTO TOTAL ETAPA DE PROMOCIÓN Y DISTRIBUCIÓN
</t>
    </r>
    <r>
      <rPr>
        <sz val="11"/>
        <color theme="1"/>
        <rFont val="Calibri"/>
        <family val="2"/>
        <scheme val="minor"/>
      </rPr>
      <t>Monto no solicitable en esta línea, por ser posterior a la ejecución del proyecto.</t>
    </r>
  </si>
  <si>
    <t>Gastos financiables por el Fondo de Fomento Audiovisual</t>
  </si>
  <si>
    <r>
      <t xml:space="preserve">1.GASTOS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</si>
  <si>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ÍTEM</t>
  </si>
  <si>
    <r>
      <t xml:space="preserve">UNIDAD </t>
    </r>
    <r>
      <rPr>
        <sz val="11"/>
        <color theme="1"/>
        <rFont val="Calibri"/>
        <family val="2"/>
        <scheme val="minor"/>
      </rPr>
      <t>(Jornada/Semana/Mes)</t>
    </r>
  </si>
  <si>
    <t>N° DE JORNADAS/SEMANAS/MESES</t>
  </si>
  <si>
    <t>VALOR UNITARIO (BRUTO)</t>
  </si>
  <si>
    <t>VALOR TOTAL</t>
  </si>
  <si>
    <t>MONTO SOLICITADO AL FONDO</t>
  </si>
  <si>
    <t>MONTO COFINANCIADO</t>
  </si>
  <si>
    <r>
      <t>OBSERVACIONES</t>
    </r>
    <r>
      <rPr>
        <sz val="11"/>
        <color theme="1"/>
        <rFont val="Calibri"/>
        <family val="2"/>
        <scheme val="minor"/>
      </rPr>
      <t xml:space="preserve"> (Entrega cualquier información que contribuya a aclarar u ofrecer mayor detalle de los montos consignados)</t>
    </r>
  </si>
  <si>
    <t xml:space="preserve">Arriendo oficina </t>
  </si>
  <si>
    <t>Insumos de oficina</t>
  </si>
  <si>
    <t>Suscripción a plataformas de teletrabajo</t>
  </si>
  <si>
    <t xml:space="preserve">Contador/a </t>
  </si>
  <si>
    <t>Otros</t>
  </si>
  <si>
    <t>IMPREVISTOS (El monto no puede superar el 7% de lo solicitado al Fondo)</t>
  </si>
  <si>
    <t>NO APLICA</t>
  </si>
  <si>
    <t>TOTAL</t>
  </si>
  <si>
    <t>CLP</t>
  </si>
  <si>
    <t>USD</t>
  </si>
  <si>
    <r>
      <t xml:space="preserve">2.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</si>
  <si>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CANTIDAD DE PERSONAS</t>
  </si>
  <si>
    <t>TIPO DE CONTRATO</t>
  </si>
  <si>
    <t>VALOR UNITARIO (LÍQUIDO)</t>
  </si>
  <si>
    <t>PORCENTAJE DE IMPOSICIONES (%)</t>
  </si>
  <si>
    <r>
      <t xml:space="preserve">OBSERVACIONES </t>
    </r>
    <r>
      <rPr>
        <sz val="11"/>
        <color theme="1"/>
        <rFont val="Calibri"/>
        <family val="2"/>
        <scheme val="minor"/>
      </rPr>
      <t>(Entrega cualquier información que contribuya a aclarar u ofrecer mayor detalle de los montos consignados)</t>
    </r>
  </si>
  <si>
    <r>
      <t xml:space="preserve">Equipo de trabajo individualizado en el FUP </t>
    </r>
    <r>
      <rPr>
        <sz val="11"/>
        <color theme="1"/>
        <rFont val="Calibri"/>
        <family val="2"/>
        <scheme val="minor"/>
      </rPr>
      <t>(Puedes modificar la lista de acuerdo a las particularidades de tu proyecto)</t>
    </r>
  </si>
  <si>
    <t>Director(a)</t>
  </si>
  <si>
    <t>Productor(a) ejecutivo(a)</t>
  </si>
  <si>
    <t>Director(a) de fotografía</t>
  </si>
  <si>
    <t>Director(a) de arte</t>
  </si>
  <si>
    <t>Sonidista</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</si>
  <si>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</si>
  <si>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Asistente(a) de dirección</t>
  </si>
  <si>
    <t>Asistente(a) de producción</t>
  </si>
  <si>
    <t>Equipo técnico y asistentes(as) en Dirección</t>
  </si>
  <si>
    <t>Equipo técnico y asistentes(as) en Producción</t>
  </si>
  <si>
    <t>Equipo técnico y asistentes(as) en Fotografía</t>
  </si>
  <si>
    <t>Equipo técnico y asistentes(as) en Arte</t>
  </si>
  <si>
    <t>Equipo técnico y asistentes(as) en Sonido</t>
  </si>
  <si>
    <t>Equipo técnico y asistentes(as) en Montaje</t>
  </si>
  <si>
    <t>Etapa de PRODUCCIÓN</t>
  </si>
  <si>
    <t>Asistente de dirección</t>
  </si>
  <si>
    <t>Asistente de producción</t>
  </si>
  <si>
    <t>Departamento de dirección</t>
  </si>
  <si>
    <t>Servicio de extras</t>
  </si>
  <si>
    <t>Departamento de Fotografía</t>
  </si>
  <si>
    <t>Cámara y accesorios</t>
  </si>
  <si>
    <t>Iluminación y accesorios</t>
  </si>
  <si>
    <t>Grip (Grúa, Dolly, otros)</t>
  </si>
  <si>
    <t>Almacenamiento digital</t>
  </si>
  <si>
    <t>Departamento de Sonido</t>
  </si>
  <si>
    <t>Micrófonos + accesorios</t>
  </si>
  <si>
    <t>Departamento de arte</t>
  </si>
  <si>
    <t>Locación y renta de espacios</t>
  </si>
  <si>
    <t>Ambientación</t>
  </si>
  <si>
    <t>Utilería</t>
  </si>
  <si>
    <t>Vestuario</t>
  </si>
  <si>
    <t>Maquillaje</t>
  </si>
  <si>
    <t>Peluquería</t>
  </si>
  <si>
    <t>Efectos / VFX</t>
  </si>
  <si>
    <t>Arriendo de vehículos</t>
  </si>
  <si>
    <t>Otros Producción</t>
  </si>
  <si>
    <t>Alimentación</t>
  </si>
  <si>
    <t>Alojamiento</t>
  </si>
  <si>
    <t>Transporte</t>
  </si>
  <si>
    <r>
      <t xml:space="preserve">4. GASTOS DE POSTPRODUCCIÓN
</t>
    </r>
    <r>
      <rPr>
        <sz val="11"/>
        <color theme="1"/>
        <rFont val="Calibri"/>
        <family val="2"/>
        <scheme val="minor"/>
      </rPr>
      <t xml:space="preserve">Remuneraciones, 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</si>
  <si>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Gastos operacionales y de inversión en etapa de Postproducción</t>
  </si>
  <si>
    <t>Postproducción de imagen</t>
  </si>
  <si>
    <t>Postproducción de sonido</t>
  </si>
  <si>
    <t>Banda sonora</t>
  </si>
  <si>
    <t>Adquisición de licencias de software</t>
  </si>
  <si>
    <t>Master / DCP</t>
  </si>
  <si>
    <t>Remuneraciones en etapa de Postproducción</t>
  </si>
  <si>
    <r>
      <t xml:space="preserve">Equipo de trabajo  </t>
    </r>
    <r>
      <rPr>
        <sz val="11"/>
        <color theme="1"/>
        <rFont val="Calibri"/>
        <family val="2"/>
        <scheme val="minor"/>
      </rPr>
      <t>(Puedes modificar la lista de acuerdo a las particularidades de tu proyecto)</t>
    </r>
  </si>
  <si>
    <t>Coordinador de postproducción</t>
  </si>
  <si>
    <t>Montajista</t>
  </si>
  <si>
    <t>Equipo técnico y asistentes(as) 1</t>
  </si>
  <si>
    <t>Equipo técnico y asistentes(as) 2</t>
  </si>
  <si>
    <t>Equipo técnico y asistentes(as) 3</t>
  </si>
  <si>
    <t>Equipo técnico y asistentes(as) 4</t>
  </si>
  <si>
    <t>Artes y espectáculos</t>
  </si>
  <si>
    <t>Contrato de trabajo</t>
  </si>
  <si>
    <t>Sueldo empresarial</t>
  </si>
  <si>
    <t>Honorarios</t>
  </si>
  <si>
    <t>Asignación de responsable</t>
  </si>
  <si>
    <t>Extranjero</t>
  </si>
  <si>
    <t>Ad Honorem</t>
  </si>
  <si>
    <t>Jornada(s)</t>
  </si>
  <si>
    <t>Semana(s)</t>
  </si>
  <si>
    <t>Mes(es)</t>
  </si>
  <si>
    <t>Etapas de DESARROLLO Y PREPRODUCCIÓN</t>
  </si>
  <si>
    <t>Guionista</t>
  </si>
  <si>
    <t>Investigador(a)</t>
  </si>
  <si>
    <t>Escritura de guion</t>
  </si>
  <si>
    <r>
      <t xml:space="preserve">3. GASTOS DE DESARROLLO,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</si>
  <si>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Investigación</t>
  </si>
  <si>
    <t>Storyboard</t>
  </si>
  <si>
    <t>Gastos de desarrollo, preproducción y producción</t>
  </si>
  <si>
    <t>Remuneraciones de Desarrollo y Preproducción</t>
  </si>
  <si>
    <t>Remuneraciones de Producción</t>
  </si>
  <si>
    <r>
      <t xml:space="preserve">Equipo de trabajo individualizado en el FUP para la etapa de </t>
    </r>
    <r>
      <rPr>
        <b/>
        <u/>
        <sz val="11"/>
        <color theme="1"/>
        <rFont val="Calibri"/>
        <family val="2"/>
        <scheme val="minor"/>
      </rPr>
      <t>Desarrollo</t>
    </r>
    <r>
      <rPr>
        <b/>
        <sz val="11"/>
        <color theme="1"/>
        <rFont val="Calibri"/>
        <family val="2"/>
        <scheme val="minor"/>
      </rPr>
      <t xml:space="preserve"> </t>
    </r>
    <r>
      <rPr>
        <sz val="11"/>
        <color theme="1"/>
        <rFont val="Calibri"/>
        <family val="2"/>
        <scheme val="minor"/>
      </rPr>
      <t>(Puedes modificar la lista de acuerdo a las particularidades de tu proyecto)</t>
    </r>
  </si>
  <si>
    <r>
      <t xml:space="preserve">Equipo de trabajo individualizado en el FUP para la etapa de </t>
    </r>
    <r>
      <rPr>
        <b/>
        <u/>
        <sz val="11"/>
        <color theme="1"/>
        <rFont val="Calibri"/>
        <family val="2"/>
        <scheme val="minor"/>
      </rPr>
      <t>Preproducción</t>
    </r>
    <r>
      <rPr>
        <b/>
        <sz val="11"/>
        <color theme="1"/>
        <rFont val="Calibri"/>
        <family val="2"/>
        <scheme val="minor"/>
      </rPr>
      <t xml:space="preserve"> </t>
    </r>
    <r>
      <rPr>
        <sz val="11"/>
        <color theme="1"/>
        <rFont val="Calibri"/>
        <family val="2"/>
        <scheme val="minor"/>
      </rPr>
      <t>(Puedes modificar la lista de acuerdo a las particularidades de tu proyecto)</t>
    </r>
  </si>
  <si>
    <r>
      <t xml:space="preserve">Otros(as) integrantes del equipo de trabajo en </t>
    </r>
    <r>
      <rPr>
        <b/>
        <u/>
        <sz val="11"/>
        <color theme="1"/>
        <rFont val="Calibri"/>
        <family val="2"/>
        <scheme val="minor"/>
      </rPr>
      <t>Preproducción</t>
    </r>
    <r>
      <rPr>
        <b/>
        <sz val="11"/>
        <color theme="1"/>
        <rFont val="Calibri"/>
        <family val="2"/>
        <scheme val="minor"/>
      </rPr>
      <t xml:space="preserve">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</si>
  <si>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Etapa de desarrollo</t>
  </si>
  <si>
    <t>Biblia de proyecto</t>
  </si>
  <si>
    <r>
      <t xml:space="preserve">Otros(as) integrantes del equipo de trabajo para la etapa de </t>
    </r>
    <r>
      <rPr>
        <b/>
        <u/>
        <sz val="11"/>
        <color theme="1"/>
        <rFont val="Calibri"/>
        <family val="2"/>
        <scheme val="minor"/>
      </rPr>
      <t>Desarrollo</t>
    </r>
    <r>
      <rPr>
        <b/>
        <sz val="11"/>
        <color theme="1"/>
        <rFont val="Calibri"/>
        <family val="2"/>
        <scheme val="minor"/>
      </rPr>
      <t xml:space="preserve">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</si>
  <si>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Etapa de preproducción y producción</t>
  </si>
  <si>
    <t>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2024 debe considerarse un 13,75% de retención, y para el año 2025, debe considerarse un 14,5%.</t>
  </si>
  <si>
    <r>
      <t xml:space="preserve">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Considera que es una herramienta de evaluación que tiene por objetivo la mejor comprensión  de los valores para especialistas internacionales. En ningún caso se modifica el valor solicitado en el FUP, que es entregado en pesos chilenos.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</si>
</sst>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64" formatCode="&quot;$&quot;\ #,##0;[Red]\-&quot;$&quot;\ #,##0"/>
    <numFmt numFmtId="165" formatCode="[$USD]\ #,##0.0"/>
    <numFmt numFmtId="166" formatCode="_ [$USD]\ * #,##0_ ;_ [$USD]\ * \-#,##0_ ;_ [$USD]\ * &quot;-&quot;_ ;_ @_ "/>
    <numFmt numFmtId="167" formatCode="_ &quot;$&quot;* #,##0_ ;_ &quot;$&quot;* \-#,##0_ ;_ &quot;$&quot;*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
      <u/>
      <sz val="11"/>
      <color theme="10"/>
      <name val="Calibri"/>
      <family val="2"/>
      <scheme val="minor"/>
    </font>
    <font>
      <u/>
      <sz val="11"/>
      <color theme="11"/>
      <name val="Calibri"/>
      <family val="2"/>
      <scheme val="minor"/>
    </font>
    <font>
      <b/>
      <u/>
      <sz val="14"/>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43">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54">
    <xf numFmtId="0" fontId="0" fillId="0" borderId="0" xfId="0"/>
    <xf numFmtId="0" fontId="9" fillId="2" borderId="0" xfId="0" applyFont="1" applyFill="1" applyAlignment="1">
      <alignment horizontal="center" vertical="center"/>
    </xf>
    <xf numFmtId="42" fontId="0" fillId="0" borderId="0" xfId="1" applyFont="1" applyBorder="1" applyAlignment="1">
      <alignment vertical="center"/>
    </xf>
    <xf numFmtId="0" fontId="0" fillId="0" borderId="2" xfId="0" applyBorder="1"/>
    <xf numFmtId="0" fontId="2" fillId="0" borderId="0" xfId="0" applyFont="1" applyAlignment="1">
      <alignment vertical="center" wrapText="1"/>
    </xf>
    <xf numFmtId="0" fontId="14" fillId="0" borderId="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1" xfId="0" applyFont="1" applyFill="1" applyBorder="1" applyAlignment="1">
      <alignment vertical="center"/>
    </xf>
    <xf numFmtId="0" fontId="6" fillId="2" borderId="1" xfId="0" applyFont="1" applyFill="1" applyBorder="1" applyAlignment="1">
      <alignment vertical="center"/>
    </xf>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14" fontId="9" fillId="2" borderId="0" xfId="0" applyNumberFormat="1" applyFont="1" applyFill="1" applyAlignment="1">
      <alignment vertical="center"/>
    </xf>
    <xf numFmtId="0" fontId="5" fillId="2" borderId="0" xfId="0" applyFont="1" applyFill="1" applyAlignment="1">
      <alignment horizontal="right" vertical="center"/>
    </xf>
    <xf numFmtId="164" fontId="9" fillId="2" borderId="0" xfId="0" applyNumberFormat="1" applyFont="1" applyFill="1" applyAlignment="1">
      <alignment vertical="center"/>
    </xf>
    <xf numFmtId="164" fontId="9" fillId="2" borderId="2" xfId="0" applyNumberFormat="1" applyFont="1" applyFill="1" applyBorder="1" applyAlignment="1">
      <alignment vertical="center"/>
    </xf>
    <xf numFmtId="15" fontId="9" fillId="2" borderId="16" xfId="0" applyNumberFormat="1" applyFont="1" applyFill="1" applyBorder="1" applyAlignment="1">
      <alignment vertical="center"/>
    </xf>
    <xf numFmtId="164" fontId="10" fillId="2" borderId="2" xfId="0" applyNumberFormat="1" applyFont="1" applyFill="1" applyBorder="1" applyAlignment="1">
      <alignment vertical="center"/>
    </xf>
    <xf numFmtId="0" fontId="10" fillId="2" borderId="2" xfId="0" applyFont="1" applyFill="1" applyBorder="1" applyAlignment="1">
      <alignment vertical="center"/>
    </xf>
    <xf numFmtId="0" fontId="9" fillId="2" borderId="2" xfId="0" applyFont="1" applyFill="1" applyBorder="1" applyAlignment="1">
      <alignment vertical="center"/>
    </xf>
    <xf numFmtId="165" fontId="9" fillId="2" borderId="2" xfId="0" applyNumberFormat="1" applyFont="1" applyFill="1" applyBorder="1" applyAlignment="1">
      <alignment vertical="center"/>
    </xf>
    <xf numFmtId="165" fontId="10" fillId="2" borderId="16" xfId="0" applyNumberFormat="1" applyFont="1" applyFill="1" applyBorder="1" applyAlignment="1">
      <alignment vertical="center"/>
    </xf>
    <xf numFmtId="0" fontId="9" fillId="2" borderId="15" xfId="0" applyFont="1" applyFill="1" applyBorder="1" applyAlignment="1">
      <alignment vertical="center"/>
    </xf>
    <xf numFmtId="165" fontId="9" fillId="2" borderId="16" xfId="0" applyNumberFormat="1" applyFont="1" applyFill="1" applyBorder="1" applyAlignment="1">
      <alignment vertical="center"/>
    </xf>
    <xf numFmtId="0" fontId="0" fillId="0" borderId="33" xfId="0" applyBorder="1" applyAlignment="1">
      <alignment vertical="center"/>
    </xf>
    <xf numFmtId="165" fontId="9" fillId="2" borderId="10" xfId="0" applyNumberFormat="1" applyFont="1" applyFill="1" applyBorder="1" applyAlignment="1">
      <alignment vertical="center"/>
    </xf>
    <xf numFmtId="0" fontId="0" fillId="0" borderId="13" xfId="0" applyBorder="1" applyAlignment="1">
      <alignment vertical="center"/>
    </xf>
    <xf numFmtId="165" fontId="9" fillId="2" borderId="34" xfId="0" applyNumberFormat="1" applyFont="1" applyFill="1" applyBorder="1" applyAlignment="1">
      <alignment vertical="center"/>
    </xf>
    <xf numFmtId="0" fontId="2" fillId="0" borderId="0" xfId="0" applyFont="1" applyAlignment="1">
      <alignment vertical="center"/>
    </xf>
    <xf numFmtId="0" fontId="0" fillId="0" borderId="0" xfId="0" applyAlignment="1">
      <alignment horizontal="left" vertical="center"/>
    </xf>
    <xf numFmtId="0" fontId="2" fillId="0" borderId="2" xfId="0" applyFont="1" applyBorder="1" applyAlignment="1">
      <alignment vertical="center" wrapText="1"/>
    </xf>
    <xf numFmtId="0" fontId="0" fillId="0" borderId="2" xfId="0" applyBorder="1" applyAlignment="1">
      <alignment vertical="center"/>
    </xf>
    <xf numFmtId="42" fontId="0" fillId="0" borderId="2" xfId="1" applyFont="1" applyBorder="1" applyAlignment="1">
      <alignment vertical="center"/>
    </xf>
    <xf numFmtId="42" fontId="0" fillId="0" borderId="16" xfId="1" applyFont="1" applyFill="1" applyBorder="1" applyAlignment="1">
      <alignment vertical="center"/>
    </xf>
    <xf numFmtId="42" fontId="0" fillId="0" borderId="16" xfId="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right" vertical="center"/>
    </xf>
    <xf numFmtId="42" fontId="0" fillId="0" borderId="11" xfId="1" applyFont="1" applyBorder="1" applyAlignment="1">
      <alignment vertical="center"/>
    </xf>
    <xf numFmtId="42" fontId="0" fillId="0" borderId="32" xfId="1" applyFont="1" applyBorder="1" applyAlignment="1">
      <alignment vertical="center"/>
    </xf>
    <xf numFmtId="0" fontId="2" fillId="0" borderId="30" xfId="0" applyFont="1" applyBorder="1" applyAlignment="1">
      <alignment horizontal="right" vertical="center"/>
    </xf>
    <xf numFmtId="166" fontId="0" fillId="0" borderId="12" xfId="0" applyNumberFormat="1" applyBorder="1" applyAlignment="1">
      <alignment vertical="center"/>
    </xf>
    <xf numFmtId="166" fontId="0" fillId="0" borderId="13" xfId="0" applyNumberFormat="1" applyBorder="1" applyAlignment="1">
      <alignment vertical="center"/>
    </xf>
    <xf numFmtId="166" fontId="0" fillId="0" borderId="14" xfId="0" applyNumberFormat="1" applyBorder="1" applyAlignment="1">
      <alignment vertical="center"/>
    </xf>
    <xf numFmtId="0" fontId="2" fillId="0" borderId="2" xfId="0" applyFont="1" applyBorder="1" applyAlignment="1">
      <alignment horizontal="left" vertical="center" wrapText="1"/>
    </xf>
    <xf numFmtId="42" fontId="0" fillId="0" borderId="2" xfId="0" applyNumberFormat="1" applyBorder="1" applyAlignment="1">
      <alignment vertical="center"/>
    </xf>
    <xf numFmtId="2" fontId="0" fillId="0" borderId="2" xfId="2" applyNumberFormat="1" applyFont="1" applyBorder="1" applyAlignment="1">
      <alignment vertical="center"/>
    </xf>
    <xf numFmtId="2" fontId="0" fillId="0" borderId="2" xfId="0" applyNumberFormat="1" applyBorder="1" applyAlignment="1">
      <alignment vertical="center"/>
    </xf>
    <xf numFmtId="42" fontId="0" fillId="0" borderId="16" xfId="1" applyFont="1" applyBorder="1" applyAlignment="1">
      <alignment vertical="center"/>
    </xf>
    <xf numFmtId="166" fontId="0" fillId="0" borderId="12" xfId="1" applyNumberFormat="1" applyFont="1" applyBorder="1" applyAlignment="1">
      <alignment vertical="center"/>
    </xf>
    <xf numFmtId="166" fontId="0" fillId="0" borderId="13" xfId="1" applyNumberFormat="1" applyFont="1" applyBorder="1" applyAlignment="1">
      <alignment vertical="center"/>
    </xf>
    <xf numFmtId="166" fontId="0" fillId="0" borderId="14" xfId="1" applyNumberFormat="1" applyFont="1" applyBorder="1" applyAlignment="1">
      <alignment vertical="center"/>
    </xf>
    <xf numFmtId="0" fontId="0" fillId="0" borderId="2" xfId="0" applyBorder="1" applyAlignment="1">
      <alignment horizontal="left" vertical="center"/>
    </xf>
    <xf numFmtId="0" fontId="0" fillId="0" borderId="2" xfId="0" applyBorder="1" applyAlignment="1">
      <alignment horizontal="right" vertical="center"/>
    </xf>
    <xf numFmtId="42" fontId="0" fillId="0" borderId="2" xfId="0" applyNumberFormat="1" applyBorder="1" applyAlignment="1">
      <alignment horizontal="left" vertical="center"/>
    </xf>
    <xf numFmtId="167" fontId="0" fillId="0" borderId="2" xfId="0" applyNumberFormat="1" applyBorder="1" applyAlignment="1">
      <alignment horizontal="left" vertical="center"/>
    </xf>
    <xf numFmtId="0" fontId="2" fillId="0" borderId="31" xfId="0" applyFont="1" applyBorder="1" applyAlignment="1">
      <alignment horizontal="center" vertical="center"/>
    </xf>
    <xf numFmtId="42" fontId="0" fillId="0" borderId="27" xfId="1" applyFont="1" applyBorder="1" applyAlignment="1">
      <alignment vertical="center"/>
    </xf>
    <xf numFmtId="42" fontId="1" fillId="0" borderId="2" xfId="1"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vertical="center" wrapText="1"/>
    </xf>
    <xf numFmtId="166" fontId="0" fillId="0" borderId="37" xfId="0" applyNumberFormat="1" applyBorder="1" applyAlignment="1">
      <alignment vertical="center"/>
    </xf>
    <xf numFmtId="0" fontId="0" fillId="0" borderId="0" xfId="0" applyAlignment="1">
      <alignment vertical="center" wrapText="1"/>
    </xf>
    <xf numFmtId="0" fontId="13" fillId="2" borderId="38" xfId="0" applyFont="1" applyFill="1" applyBorder="1" applyAlignment="1">
      <alignment vertical="center" wrapText="1"/>
    </xf>
    <xf numFmtId="0" fontId="16" fillId="2" borderId="31" xfId="0" applyFont="1" applyFill="1" applyBorder="1" applyAlignment="1">
      <alignment vertical="center" wrapText="1"/>
    </xf>
    <xf numFmtId="0" fontId="15" fillId="2" borderId="31" xfId="0" applyFont="1" applyFill="1" applyBorder="1" applyAlignment="1">
      <alignment vertical="center" wrapText="1"/>
    </xf>
    <xf numFmtId="0" fontId="0" fillId="0" borderId="39" xfId="0" applyBorder="1" applyAlignment="1">
      <alignment vertical="center" wrapText="1"/>
    </xf>
    <xf numFmtId="2" fontId="0" fillId="0" borderId="2" xfId="0" applyNumberFormat="1" applyBorder="1" applyAlignment="1">
      <alignment horizontal="right" vertical="center"/>
    </xf>
    <xf numFmtId="0" fontId="11" fillId="0" borderId="0" xfId="0" applyFont="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166" fontId="0" fillId="0" borderId="41" xfId="1" applyNumberFormat="1" applyFont="1" applyBorder="1" applyAlignment="1">
      <alignment vertical="center"/>
    </xf>
    <xf numFmtId="166" fontId="0" fillId="0" borderId="42" xfId="1" applyNumberFormat="1" applyFont="1" applyBorder="1" applyAlignment="1">
      <alignment vertical="center"/>
    </xf>
    <xf numFmtId="166" fontId="0" fillId="0" borderId="34" xfId="1" applyNumberFormat="1" applyFont="1" applyBorder="1" applyAlignment="1">
      <alignment vertical="center"/>
    </xf>
    <xf numFmtId="42" fontId="0" fillId="0" borderId="3" xfId="1" applyFont="1" applyBorder="1" applyAlignment="1">
      <alignment vertical="center"/>
    </xf>
    <xf numFmtId="42" fontId="2" fillId="0" borderId="9" xfId="0" applyNumberFormat="1" applyFont="1" applyBorder="1" applyAlignment="1">
      <alignment vertical="center"/>
    </xf>
    <xf numFmtId="42" fontId="2" fillId="0" borderId="13" xfId="0" applyNumberFormat="1" applyFont="1" applyBorder="1" applyAlignment="1">
      <alignmen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left" vertical="center"/>
    </xf>
    <xf numFmtId="0" fontId="1" fillId="0" borderId="15" xfId="1" applyNumberFormat="1" applyFont="1" applyBorder="1" applyAlignment="1">
      <alignment horizontal="left" vertical="center"/>
    </xf>
    <xf numFmtId="0" fontId="1" fillId="0" borderId="28" xfId="1" applyNumberFormat="1" applyFont="1" applyBorder="1" applyAlignment="1">
      <alignment horizontal="left" vertical="center"/>
    </xf>
    <xf numFmtId="0" fontId="1" fillId="0" borderId="17" xfId="1" applyNumberFormat="1" applyFont="1" applyBorder="1" applyAlignment="1">
      <alignment horizontal="left" vertical="center"/>
    </xf>
    <xf numFmtId="0" fontId="0" fillId="0" borderId="15" xfId="1" applyNumberFormat="1" applyFont="1" applyBorder="1" applyAlignment="1">
      <alignment horizontal="left" vertical="center"/>
    </xf>
    <xf numFmtId="0" fontId="0" fillId="0" borderId="28" xfId="1" applyNumberFormat="1" applyFont="1" applyBorder="1" applyAlignment="1">
      <alignment horizontal="left" vertical="center"/>
    </xf>
    <xf numFmtId="0" fontId="0" fillId="0" borderId="17" xfId="1" applyNumberFormat="1" applyFont="1" applyBorder="1" applyAlignment="1">
      <alignment horizontal="left" vertical="center"/>
    </xf>
    <xf numFmtId="0" fontId="2" fillId="5" borderId="15" xfId="0" applyFont="1" applyFill="1" applyBorder="1" applyAlignment="1">
      <alignment horizontal="left" vertical="center"/>
    </xf>
    <xf numFmtId="0" fontId="2" fillId="5" borderId="28" xfId="0" applyFont="1" applyFill="1" applyBorder="1" applyAlignment="1">
      <alignment horizontal="left" vertical="center"/>
    </xf>
    <xf numFmtId="0" fontId="2" fillId="5" borderId="17" xfId="0" applyFont="1" applyFill="1" applyBorder="1" applyAlignment="1">
      <alignment horizontal="left" vertical="center"/>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15" xfId="1" applyNumberFormat="1" applyFont="1" applyBorder="1" applyAlignment="1">
      <alignment vertical="center"/>
    </xf>
    <xf numFmtId="0" fontId="0" fillId="0" borderId="28" xfId="1" applyNumberFormat="1" applyFont="1" applyBorder="1" applyAlignment="1">
      <alignment vertical="center"/>
    </xf>
    <xf numFmtId="0" fontId="0" fillId="0" borderId="17" xfId="1" applyNumberFormat="1" applyFont="1" applyBorder="1" applyAlignment="1">
      <alignment vertical="center"/>
    </xf>
    <xf numFmtId="0" fontId="2" fillId="0" borderId="15" xfId="0" applyFont="1" applyBorder="1" applyAlignment="1">
      <alignment vertical="center" wrapText="1"/>
    </xf>
    <xf numFmtId="0" fontId="2" fillId="0" borderId="28" xfId="0" applyFont="1" applyBorder="1" applyAlignment="1">
      <alignment vertical="center" wrapText="1"/>
    </xf>
    <xf numFmtId="0" fontId="2" fillId="0" borderId="17" xfId="0" applyFont="1" applyBorder="1" applyAlignment="1">
      <alignment vertical="center" wrapText="1"/>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5" fillId="2" borderId="2"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28" xfId="0" applyFont="1" applyFill="1" applyBorder="1" applyAlignment="1">
      <alignment horizontal="right" vertical="center"/>
    </xf>
    <xf numFmtId="0" fontId="9" fillId="2" borderId="17" xfId="0" applyFont="1" applyFill="1" applyBorder="1" applyAlignment="1">
      <alignment horizontal="right" vertical="center"/>
    </xf>
    <xf numFmtId="0" fontId="10" fillId="2" borderId="15"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17" xfId="0" applyFont="1" applyFill="1" applyBorder="1" applyAlignment="1">
      <alignment horizontal="right" vertical="center"/>
    </xf>
    <xf numFmtId="0" fontId="2" fillId="0" borderId="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0" fillId="0" borderId="5" xfId="1" applyFont="1" applyBorder="1" applyAlignment="1">
      <alignment horizontal="center" vertical="center"/>
    </xf>
    <xf numFmtId="42" fontId="0" fillId="0" borderId="6" xfId="1" applyFont="1" applyBorder="1" applyAlignment="1">
      <alignment horizontal="center" vertical="center"/>
    </xf>
    <xf numFmtId="42" fontId="0" fillId="0" borderId="7" xfId="1"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2" fillId="3" borderId="29"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0" borderId="2" xfId="0" applyFont="1" applyBorder="1" applyAlignment="1">
      <alignment horizontal="left" vertical="center"/>
    </xf>
    <xf numFmtId="42" fontId="0" fillId="0" borderId="15" xfId="1" applyFont="1" applyFill="1" applyBorder="1" applyAlignment="1">
      <alignment horizontal="left" vertical="center"/>
    </xf>
    <xf numFmtId="42" fontId="0" fillId="0" borderId="28" xfId="1" applyFont="1" applyFill="1" applyBorder="1" applyAlignment="1">
      <alignment horizontal="left" vertical="center"/>
    </xf>
    <xf numFmtId="42" fontId="0" fillId="0" borderId="17" xfId="1" applyFont="1" applyFill="1" applyBorder="1" applyAlignment="1">
      <alignment horizontal="left" vertical="center"/>
    </xf>
    <xf numFmtId="0" fontId="2" fillId="0" borderId="33"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cellXfs>
  <cellStyles count="5">
    <cellStyle name="Hipervínculo" xfId="3" builtinId="8" hidden="1"/>
    <cellStyle name="Hipervínculo visitado" xfId="4" builtinId="9" hidden="1"/>
    <cellStyle name="Moneda [0]" xfId="1" builtinId="7"/>
    <cellStyle name="Normal" xfId="0" builtinId="0"/>
    <cellStyle name="Porcentaje" xfId="2" builtinId="5"/>
  </cellStyles>
  <dxfs count="20">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condense val="0"/>
        <extend val="0"/>
        <color indexed="10"/>
      </font>
    </dxf>
    <dxf>
      <font>
        <b val="0"/>
        <i/>
        <condense val="0"/>
        <extend val="0"/>
        <color indexed="12"/>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b val="0"/>
        <i/>
        <condense val="0"/>
        <extend val="0"/>
        <color indexed="12"/>
      </font>
    </dxf>
    <dxf>
      <font>
        <color rgb="FFFF0000"/>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topLeftCell="A17" zoomScale="70" zoomScaleNormal="70" workbookViewId="0">
      <selection activeCell="E13" sqref="E13"/>
    </sheetView>
  </sheetViews>
  <sheetFormatPr baseColWidth="10" defaultColWidth="11.42578125" defaultRowHeight="15" x14ac:dyDescent="0.25"/>
  <cols>
    <col min="1" max="1" width="160.42578125" style="74" customWidth="1"/>
  </cols>
  <sheetData>
    <row r="1" spans="1:1" ht="29.1" customHeight="1" x14ac:dyDescent="0.25">
      <c r="A1" s="75" t="s">
        <v>0</v>
      </c>
    </row>
    <row r="2" spans="1:1" ht="72.75" customHeight="1" x14ac:dyDescent="0.25">
      <c r="A2" s="76" t="s">
        <v>1</v>
      </c>
    </row>
    <row r="3" spans="1:1" ht="43.5" customHeight="1" x14ac:dyDescent="0.25">
      <c r="A3" s="76" t="s">
        <v>2</v>
      </c>
    </row>
    <row r="4" spans="1:1" ht="18.75" x14ac:dyDescent="0.25">
      <c r="A4" s="76"/>
    </row>
    <row r="5" spans="1:1" ht="55.5" customHeight="1" x14ac:dyDescent="0.25">
      <c r="A5" s="77" t="s">
        <v>3</v>
      </c>
    </row>
    <row r="6" spans="1:1" ht="18.75" x14ac:dyDescent="0.25">
      <c r="A6" s="76"/>
    </row>
    <row r="7" spans="1:1" ht="56.25" customHeight="1" x14ac:dyDescent="0.25">
      <c r="A7" s="77" t="s">
        <v>4</v>
      </c>
    </row>
    <row r="8" spans="1:1" ht="18.75" x14ac:dyDescent="0.25">
      <c r="A8" s="76"/>
    </row>
    <row r="9" spans="1:1" ht="56.25" x14ac:dyDescent="0.25">
      <c r="A9" s="76" t="s">
        <v>5</v>
      </c>
    </row>
    <row r="10" spans="1:1" ht="18.75" x14ac:dyDescent="0.25">
      <c r="A10" s="76"/>
    </row>
    <row r="11" spans="1:1" ht="84" customHeight="1" x14ac:dyDescent="0.25">
      <c r="A11" s="77" t="s">
        <v>6</v>
      </c>
    </row>
    <row r="12" spans="1:1" ht="18.75" x14ac:dyDescent="0.25">
      <c r="A12" s="76"/>
    </row>
    <row r="13" spans="1:1" ht="105.75" customHeight="1" x14ac:dyDescent="0.25">
      <c r="A13" s="76" t="s">
        <v>141</v>
      </c>
    </row>
    <row r="14" spans="1:1" ht="18.75" x14ac:dyDescent="0.25">
      <c r="A14" s="76"/>
    </row>
    <row r="15" spans="1:1" ht="37.5" x14ac:dyDescent="0.25">
      <c r="A15" s="76" t="s">
        <v>7</v>
      </c>
    </row>
    <row r="16" spans="1:1" ht="18.75" x14ac:dyDescent="0.25">
      <c r="A16" s="76"/>
    </row>
    <row r="17" spans="1:1" ht="85.5" customHeight="1" x14ac:dyDescent="0.25">
      <c r="A17" s="76" t="s">
        <v>142</v>
      </c>
    </row>
    <row r="18" spans="1:1" ht="93" customHeight="1" x14ac:dyDescent="0.25">
      <c r="A18" s="77" t="s">
        <v>8</v>
      </c>
    </row>
    <row r="19" spans="1:1" ht="14.45" customHeight="1" thickBot="1" x14ac:dyDescent="0.3">
      <c r="A19" s="78"/>
    </row>
    <row r="20" spans="1:1" ht="14.45" customHeight="1" x14ac:dyDescent="0.25"/>
    <row r="21" spans="1:1" ht="14.45" customHeight="1" x14ac:dyDescent="0.25"/>
    <row r="22" spans="1:1" ht="14.45" customHeight="1" x14ac:dyDescent="0.25"/>
    <row r="24" spans="1:1" ht="14.1" customHeight="1" x14ac:dyDescent="0.25"/>
    <row r="25" spans="1:1" ht="14.1" customHeight="1" x14ac:dyDescent="0.25"/>
    <row r="26" spans="1:1" ht="14.1" customHeight="1" x14ac:dyDescent="0.25"/>
    <row r="27" spans="1:1" ht="14.1" customHeight="1" x14ac:dyDescent="0.25"/>
    <row r="28" spans="1:1" ht="14.1" customHeight="1" x14ac:dyDescent="0.25"/>
    <row r="29" spans="1:1" ht="14.1" customHeight="1" x14ac:dyDescent="0.25"/>
    <row r="30" spans="1:1" ht="14.1" customHeight="1" x14ac:dyDescent="0.25"/>
    <row r="31" spans="1:1" ht="14.1" customHeight="1" x14ac:dyDescent="0.25"/>
    <row r="32" spans="1:1"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5" customHeight="1"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9"/>
  <sheetViews>
    <sheetView tabSelected="1" zoomScale="85" zoomScaleNormal="85" zoomScalePageLayoutView="85" workbookViewId="0">
      <selection activeCell="B145" sqref="B145"/>
    </sheetView>
  </sheetViews>
  <sheetFormatPr baseColWidth="10" defaultColWidth="11.42578125" defaultRowHeight="15" x14ac:dyDescent="0.25"/>
  <cols>
    <col min="1" max="1" width="3.140625" style="10" customWidth="1"/>
    <col min="2" max="2" width="42.28515625" style="10" customWidth="1"/>
    <col min="3" max="3" width="10.42578125" style="10" customWidth="1"/>
    <col min="4" max="5" width="17.7109375" style="10" customWidth="1"/>
    <col min="6" max="6" width="22.42578125" style="10" customWidth="1"/>
    <col min="7" max="7" width="19.42578125" style="10" customWidth="1"/>
    <col min="8" max="8" width="20.42578125" style="10" customWidth="1"/>
    <col min="9" max="9" width="21.7109375" style="10" customWidth="1"/>
    <col min="10" max="10" width="19.7109375" style="10" customWidth="1"/>
    <col min="11" max="11" width="20.42578125" style="10" customWidth="1"/>
    <col min="12" max="12" width="21.28515625" style="10" customWidth="1"/>
    <col min="13" max="13" width="20.28515625" style="10" customWidth="1"/>
    <col min="14" max="14" width="35.28515625" style="10" customWidth="1"/>
    <col min="15" max="15" width="13.42578125" style="10" customWidth="1"/>
    <col min="16" max="16" width="7.7109375" style="10" customWidth="1"/>
    <col min="17" max="16384" width="11.42578125" style="10"/>
  </cols>
  <sheetData>
    <row r="2" spans="1:16" ht="18" x14ac:dyDescent="0.25">
      <c r="A2" s="8"/>
      <c r="B2" s="8" t="s">
        <v>9</v>
      </c>
      <c r="C2" s="8"/>
      <c r="D2" s="8"/>
      <c r="E2" s="8"/>
      <c r="F2" s="8"/>
      <c r="G2" s="8"/>
      <c r="H2" s="8"/>
      <c r="I2" s="8"/>
      <c r="J2" s="9"/>
      <c r="K2" s="9"/>
      <c r="L2" s="9"/>
      <c r="M2" s="9"/>
      <c r="N2" s="9"/>
      <c r="O2" s="9"/>
      <c r="P2" s="9"/>
    </row>
    <row r="3" spans="1:16" x14ac:dyDescent="0.25">
      <c r="A3" s="11"/>
      <c r="B3" s="12"/>
      <c r="C3" s="12"/>
      <c r="D3" s="12"/>
      <c r="E3" s="12"/>
      <c r="F3" s="12"/>
      <c r="G3" s="12"/>
      <c r="H3" s="12"/>
      <c r="I3" s="12"/>
      <c r="J3" s="12"/>
      <c r="K3" s="12"/>
      <c r="L3" s="12"/>
      <c r="M3" s="12"/>
      <c r="N3" s="12"/>
      <c r="O3" s="12"/>
      <c r="P3" s="12"/>
    </row>
    <row r="4" spans="1:16" ht="16.5" thickBot="1" x14ac:dyDescent="0.3">
      <c r="A4" s="13"/>
      <c r="B4" s="14"/>
      <c r="C4" s="14"/>
      <c r="D4" s="14"/>
      <c r="E4" s="14"/>
      <c r="F4" s="14"/>
      <c r="G4" s="14"/>
      <c r="H4" s="14"/>
      <c r="I4" s="14"/>
      <c r="J4" s="15"/>
      <c r="K4" s="15"/>
      <c r="L4" s="15"/>
      <c r="M4" s="15"/>
      <c r="N4" s="15"/>
      <c r="O4" s="15"/>
      <c r="P4" s="15"/>
    </row>
    <row r="5" spans="1:16" ht="15.75" thickTop="1" x14ac:dyDescent="0.25">
      <c r="A5" s="11"/>
      <c r="B5" s="12"/>
      <c r="C5" s="12"/>
      <c r="D5" s="12"/>
      <c r="E5" s="12"/>
      <c r="F5" s="12"/>
      <c r="G5" s="12"/>
      <c r="H5" s="12"/>
      <c r="I5" s="12"/>
      <c r="J5" s="12"/>
      <c r="K5" s="12"/>
      <c r="L5" s="12"/>
      <c r="M5" s="12"/>
      <c r="N5" s="12"/>
      <c r="O5" s="12"/>
    </row>
    <row r="6" spans="1:16" x14ac:dyDescent="0.25">
      <c r="A6" s="16"/>
      <c r="B6" s="17" t="s">
        <v>10</v>
      </c>
      <c r="C6" s="17"/>
      <c r="D6" s="17"/>
      <c r="E6" s="17"/>
      <c r="F6" s="17"/>
      <c r="G6" s="18"/>
      <c r="H6" s="18"/>
      <c r="I6" s="18"/>
      <c r="J6" s="17" t="s">
        <v>11</v>
      </c>
      <c r="K6" s="17"/>
      <c r="L6" s="17"/>
      <c r="M6" s="19"/>
    </row>
    <row r="7" spans="1:16" x14ac:dyDescent="0.25">
      <c r="A7" s="11">
        <v>1</v>
      </c>
      <c r="B7" s="20" t="s">
        <v>12</v>
      </c>
      <c r="C7" s="123"/>
      <c r="D7" s="123"/>
      <c r="E7" s="123"/>
      <c r="F7" s="20"/>
      <c r="G7" s="17"/>
      <c r="H7" s="17"/>
      <c r="I7" s="17"/>
      <c r="J7" s="17"/>
      <c r="K7" s="17"/>
      <c r="L7" s="18"/>
      <c r="M7" s="21"/>
    </row>
    <row r="8" spans="1:16" x14ac:dyDescent="0.25">
      <c r="A8" s="11">
        <v>2</v>
      </c>
      <c r="B8" s="20" t="s">
        <v>13</v>
      </c>
      <c r="C8" s="123"/>
      <c r="D8" s="123"/>
      <c r="E8" s="123"/>
      <c r="F8" s="20"/>
      <c r="G8" s="1"/>
      <c r="H8" s="1"/>
      <c r="I8" s="1"/>
      <c r="J8" s="17"/>
      <c r="K8" s="17"/>
      <c r="L8" s="18" t="s">
        <v>14</v>
      </c>
      <c r="M8" s="22">
        <v>851</v>
      </c>
    </row>
    <row r="9" spans="1:16" x14ac:dyDescent="0.25">
      <c r="A9" s="11">
        <v>3</v>
      </c>
      <c r="B9" s="20" t="s">
        <v>15</v>
      </c>
      <c r="C9" s="123"/>
      <c r="D9" s="123"/>
      <c r="E9" s="123"/>
      <c r="F9" s="20"/>
      <c r="G9" s="17"/>
      <c r="H9" s="17"/>
      <c r="I9" s="17"/>
      <c r="J9" s="17"/>
      <c r="K9" s="17"/>
      <c r="L9" s="18" t="s">
        <v>16</v>
      </c>
      <c r="M9" s="23">
        <f ca="1">TODAY()</f>
        <v>45175</v>
      </c>
    </row>
    <row r="10" spans="1:16" x14ac:dyDescent="0.25">
      <c r="A10" s="11">
        <v>4</v>
      </c>
      <c r="B10" s="20" t="s">
        <v>17</v>
      </c>
      <c r="C10" s="123"/>
      <c r="D10" s="123"/>
      <c r="E10" s="123"/>
      <c r="F10" s="20"/>
      <c r="G10" s="124" t="s">
        <v>132</v>
      </c>
      <c r="H10" s="125"/>
      <c r="I10" s="125"/>
      <c r="J10" s="126"/>
      <c r="K10" s="22">
        <f>J66</f>
        <v>936417</v>
      </c>
      <c r="L10" s="25"/>
      <c r="M10" s="27"/>
    </row>
    <row r="11" spans="1:16" x14ac:dyDescent="0.25">
      <c r="A11" s="11">
        <v>5</v>
      </c>
      <c r="B11" s="20" t="s">
        <v>18</v>
      </c>
      <c r="C11" s="123"/>
      <c r="D11" s="123"/>
      <c r="E11" s="123"/>
      <c r="F11" s="20"/>
      <c r="G11" s="124" t="s">
        <v>133</v>
      </c>
      <c r="H11" s="125"/>
      <c r="I11" s="125"/>
      <c r="J11" s="126"/>
      <c r="K11" s="22">
        <f>J87</f>
        <v>0</v>
      </c>
      <c r="L11" s="26"/>
      <c r="M11" s="27">
        <f>K11/M8</f>
        <v>0</v>
      </c>
    </row>
    <row r="12" spans="1:16" x14ac:dyDescent="0.25">
      <c r="A12" s="11">
        <v>6</v>
      </c>
      <c r="B12" s="20" t="s">
        <v>19</v>
      </c>
      <c r="C12" s="123"/>
      <c r="D12" s="123"/>
      <c r="E12" s="123"/>
      <c r="F12" s="20"/>
      <c r="G12" s="124" t="s">
        <v>20</v>
      </c>
      <c r="H12" s="125"/>
      <c r="I12" s="125"/>
      <c r="J12" s="126"/>
      <c r="K12" s="22">
        <f>F36</f>
        <v>270000</v>
      </c>
      <c r="L12" s="26"/>
      <c r="M12" s="27">
        <f>K12/M8</f>
        <v>317.27379553466511</v>
      </c>
    </row>
    <row r="13" spans="1:16" x14ac:dyDescent="0.25">
      <c r="A13" s="11">
        <v>7</v>
      </c>
      <c r="B13" s="20" t="s">
        <v>21</v>
      </c>
      <c r="C13" s="123"/>
      <c r="D13" s="123"/>
      <c r="E13" s="123"/>
      <c r="F13" s="20"/>
      <c r="G13" s="124" t="s">
        <v>131</v>
      </c>
      <c r="H13" s="125"/>
      <c r="I13" s="125"/>
      <c r="J13" s="126"/>
      <c r="K13" s="22">
        <f>F128</f>
        <v>0</v>
      </c>
      <c r="L13" s="26"/>
      <c r="M13" s="27">
        <f>K13/M8</f>
        <v>0</v>
      </c>
    </row>
    <row r="14" spans="1:16" x14ac:dyDescent="0.25">
      <c r="A14" s="11">
        <v>8</v>
      </c>
      <c r="B14" s="20" t="s">
        <v>22</v>
      </c>
      <c r="C14" s="123"/>
      <c r="D14" s="123"/>
      <c r="E14" s="123"/>
      <c r="F14" s="20"/>
      <c r="G14" s="124" t="s">
        <v>23</v>
      </c>
      <c r="H14" s="125"/>
      <c r="I14" s="125"/>
      <c r="J14" s="126"/>
      <c r="K14" s="22">
        <f>F141+J158</f>
        <v>0</v>
      </c>
      <c r="L14" s="26"/>
      <c r="M14" s="27">
        <f>K14/M8</f>
        <v>0</v>
      </c>
    </row>
    <row r="15" spans="1:16" x14ac:dyDescent="0.25">
      <c r="A15" s="11">
        <v>9</v>
      </c>
      <c r="B15" s="20" t="s">
        <v>24</v>
      </c>
      <c r="C15" s="123"/>
      <c r="D15" s="123"/>
      <c r="E15" s="123"/>
      <c r="F15" s="20"/>
      <c r="G15" s="127" t="s">
        <v>25</v>
      </c>
      <c r="H15" s="128"/>
      <c r="I15" s="128"/>
      <c r="J15" s="129"/>
      <c r="K15" s="24">
        <f>C22</f>
        <v>0</v>
      </c>
      <c r="L15" s="25"/>
      <c r="M15" s="28">
        <f>K15/M8</f>
        <v>0</v>
      </c>
    </row>
    <row r="16" spans="1:16" x14ac:dyDescent="0.25">
      <c r="A16" s="11">
        <v>10</v>
      </c>
      <c r="B16" s="20" t="s">
        <v>26</v>
      </c>
      <c r="C16" s="123"/>
      <c r="D16" s="123"/>
      <c r="E16" s="123"/>
      <c r="F16" s="20"/>
      <c r="G16" s="124" t="s">
        <v>27</v>
      </c>
      <c r="H16" s="125"/>
      <c r="I16" s="125"/>
      <c r="J16" s="126"/>
      <c r="K16" s="22">
        <f>SUM(K10:K15)</f>
        <v>1206417</v>
      </c>
      <c r="L16" s="26"/>
      <c r="M16" s="30">
        <f>K16/$M$8</f>
        <v>1417.6462984723855</v>
      </c>
    </row>
    <row r="17" spans="1:16" ht="15.75" thickBot="1" x14ac:dyDescent="0.3">
      <c r="A17" s="11">
        <v>11</v>
      </c>
      <c r="B17" s="20" t="s">
        <v>28</v>
      </c>
      <c r="C17" s="123"/>
      <c r="D17" s="123"/>
      <c r="E17" s="123"/>
      <c r="F17" s="20"/>
      <c r="G17" s="124" t="s">
        <v>29</v>
      </c>
      <c r="H17" s="125"/>
      <c r="I17" s="125"/>
      <c r="J17" s="126"/>
      <c r="K17" s="22">
        <f>SUM(K10+K11+K12+K13+K14)</f>
        <v>1206417</v>
      </c>
      <c r="L17" s="29"/>
      <c r="M17" s="30">
        <f>K17/$M$8</f>
        <v>1417.6462984723855</v>
      </c>
    </row>
    <row r="18" spans="1:16" ht="15.75" thickBot="1" x14ac:dyDescent="0.3">
      <c r="G18" s="130" t="s">
        <v>30</v>
      </c>
      <c r="H18" s="131"/>
      <c r="I18" s="131"/>
      <c r="J18" s="132"/>
      <c r="K18" s="88">
        <f>K66+K87+G128+G141+K158+G36</f>
        <v>1206417</v>
      </c>
      <c r="L18" s="31"/>
      <c r="M18" s="32">
        <f>K18/$M$8</f>
        <v>1417.6462984723855</v>
      </c>
    </row>
    <row r="19" spans="1:16" ht="15.75" thickBot="1" x14ac:dyDescent="0.3">
      <c r="G19" s="133" t="s">
        <v>31</v>
      </c>
      <c r="H19" s="134"/>
      <c r="I19" s="134"/>
      <c r="J19" s="134"/>
      <c r="K19" s="89">
        <f>L66+L87+H36+H128+H141+L158</f>
        <v>0</v>
      </c>
      <c r="L19" s="33"/>
      <c r="M19" s="34">
        <f>K19/$M$8</f>
        <v>0</v>
      </c>
    </row>
    <row r="20" spans="1:16" x14ac:dyDescent="0.25">
      <c r="B20" s="35"/>
    </row>
    <row r="21" spans="1:16" ht="15.75" thickBot="1" x14ac:dyDescent="0.3">
      <c r="C21" s="36"/>
      <c r="D21" s="36"/>
      <c r="E21" s="36"/>
      <c r="F21" s="36"/>
      <c r="G21" s="36"/>
      <c r="H21" s="36"/>
      <c r="I21" s="36"/>
      <c r="J21" s="36"/>
    </row>
    <row r="22" spans="1:16" ht="60" customHeight="1" thickBot="1" x14ac:dyDescent="0.3">
      <c r="B22" s="6" t="s">
        <v>32</v>
      </c>
      <c r="C22" s="138">
        <v>0</v>
      </c>
      <c r="D22" s="139"/>
      <c r="E22" s="140"/>
      <c r="F22" s="2"/>
      <c r="G22" s="2"/>
      <c r="H22" s="2"/>
      <c r="I22" s="2"/>
      <c r="J22" s="2"/>
      <c r="K22" s="2"/>
    </row>
    <row r="24" spans="1:16" ht="26.25" x14ac:dyDescent="0.25">
      <c r="A24" s="141" t="s">
        <v>33</v>
      </c>
      <c r="B24" s="142"/>
      <c r="C24" s="142"/>
      <c r="D24" s="142"/>
      <c r="E24" s="142"/>
      <c r="F24" s="142"/>
      <c r="G24" s="142"/>
      <c r="H24" s="142"/>
      <c r="I24" s="142"/>
      <c r="J24" s="142"/>
      <c r="K24" s="142"/>
      <c r="L24" s="142"/>
      <c r="M24" s="142"/>
      <c r="N24" s="142"/>
      <c r="O24" s="142"/>
      <c r="P24" s="142"/>
    </row>
    <row r="25" spans="1:16" x14ac:dyDescent="0.25">
      <c r="B25" s="35"/>
    </row>
    <row r="26" spans="1:16" ht="27" thickBot="1" x14ac:dyDescent="0.3">
      <c r="A26" s="80"/>
      <c r="B26" s="80"/>
      <c r="C26" s="80"/>
      <c r="D26" s="80"/>
      <c r="E26" s="80"/>
      <c r="F26" s="80"/>
      <c r="G26" s="80"/>
      <c r="H26" s="80"/>
      <c r="I26" s="80"/>
      <c r="J26" s="80"/>
      <c r="K26" s="80"/>
      <c r="L26" s="80"/>
      <c r="M26" s="80"/>
      <c r="N26" s="80"/>
      <c r="O26" s="80"/>
      <c r="P26" s="80"/>
    </row>
    <row r="27" spans="1:16" ht="77.099999999999994" customHeight="1" x14ac:dyDescent="0.25">
      <c r="B27" s="144" t="s">
        <v>34</v>
      </c>
      <c r="C27" s="145"/>
      <c r="D27" s="145"/>
      <c r="E27" s="145"/>
      <c r="F27" s="145"/>
      <c r="G27" s="145"/>
      <c r="H27" s="145"/>
      <c r="I27" s="146"/>
      <c r="J27" s="4"/>
      <c r="K27" s="4"/>
      <c r="L27" s="4"/>
      <c r="M27" s="4"/>
      <c r="N27" s="4"/>
      <c r="O27" s="4"/>
      <c r="P27" s="4"/>
    </row>
    <row r="28" spans="1:16" ht="56.45" customHeight="1" x14ac:dyDescent="0.25">
      <c r="B28" s="37" t="s">
        <v>35</v>
      </c>
      <c r="C28" s="37" t="s">
        <v>36</v>
      </c>
      <c r="D28" s="37" t="s">
        <v>37</v>
      </c>
      <c r="E28" s="37" t="s">
        <v>38</v>
      </c>
      <c r="F28" s="37" t="s">
        <v>39</v>
      </c>
      <c r="G28" s="37" t="s">
        <v>40</v>
      </c>
      <c r="H28" s="37" t="s">
        <v>41</v>
      </c>
      <c r="I28" s="114" t="s">
        <v>42</v>
      </c>
      <c r="J28" s="115"/>
      <c r="K28" s="115"/>
      <c r="L28" s="115"/>
      <c r="M28" s="115"/>
      <c r="N28" s="115"/>
      <c r="O28" s="116"/>
    </row>
    <row r="29" spans="1:16" x14ac:dyDescent="0.25">
      <c r="B29" s="38" t="s">
        <v>43</v>
      </c>
      <c r="C29" s="38" t="s">
        <v>123</v>
      </c>
      <c r="D29" s="38">
        <v>1</v>
      </c>
      <c r="E29" s="39">
        <v>270000</v>
      </c>
      <c r="F29" s="39">
        <f>D29*E29</f>
        <v>270000</v>
      </c>
      <c r="G29" s="39">
        <v>270000</v>
      </c>
      <c r="H29" s="39">
        <f>F29-G29</f>
        <v>0</v>
      </c>
      <c r="I29" s="90"/>
      <c r="J29" s="91"/>
      <c r="K29" s="91"/>
      <c r="L29" s="91"/>
      <c r="M29" s="91"/>
      <c r="N29" s="91"/>
      <c r="O29" s="92"/>
    </row>
    <row r="30" spans="1:16" x14ac:dyDescent="0.25">
      <c r="B30" s="38" t="s">
        <v>44</v>
      </c>
      <c r="C30" s="38"/>
      <c r="D30" s="38"/>
      <c r="E30" s="39"/>
      <c r="F30" s="39">
        <f t="shared" ref="F30:F33" si="0">D30*E30</f>
        <v>0</v>
      </c>
      <c r="G30" s="39"/>
      <c r="H30" s="39">
        <f t="shared" ref="H30:H33" si="1">F30-G30</f>
        <v>0</v>
      </c>
      <c r="I30" s="90"/>
      <c r="J30" s="91"/>
      <c r="K30" s="91"/>
      <c r="L30" s="91"/>
      <c r="M30" s="91"/>
      <c r="N30" s="91"/>
      <c r="O30" s="92"/>
    </row>
    <row r="31" spans="1:16" x14ac:dyDescent="0.25">
      <c r="B31" s="38" t="s">
        <v>45</v>
      </c>
      <c r="C31" s="38"/>
      <c r="D31" s="38"/>
      <c r="E31" s="39"/>
      <c r="F31" s="39">
        <f t="shared" ref="F31" si="2">D31*E31</f>
        <v>0</v>
      </c>
      <c r="G31" s="39"/>
      <c r="H31" s="39">
        <f t="shared" ref="H31" si="3">F31-G31</f>
        <v>0</v>
      </c>
      <c r="I31" s="90"/>
      <c r="J31" s="91"/>
      <c r="K31" s="91"/>
      <c r="L31" s="91"/>
      <c r="M31" s="91"/>
      <c r="N31" s="91"/>
      <c r="O31" s="92"/>
    </row>
    <row r="32" spans="1:16" x14ac:dyDescent="0.25">
      <c r="B32" s="38" t="s">
        <v>46</v>
      </c>
      <c r="C32" s="38"/>
      <c r="D32" s="38"/>
      <c r="E32" s="39"/>
      <c r="F32" s="39">
        <f t="shared" si="0"/>
        <v>0</v>
      </c>
      <c r="G32" s="39"/>
      <c r="H32" s="39">
        <f t="shared" si="1"/>
        <v>0</v>
      </c>
      <c r="I32" s="90"/>
      <c r="J32" s="91"/>
      <c r="K32" s="91"/>
      <c r="L32" s="91"/>
      <c r="M32" s="91"/>
      <c r="N32" s="91"/>
      <c r="O32" s="92"/>
    </row>
    <row r="33" spans="2:16" x14ac:dyDescent="0.25">
      <c r="B33" s="38" t="s">
        <v>47</v>
      </c>
      <c r="C33" s="38"/>
      <c r="D33" s="38"/>
      <c r="E33" s="39"/>
      <c r="F33" s="39">
        <f t="shared" si="0"/>
        <v>0</v>
      </c>
      <c r="G33" s="39"/>
      <c r="H33" s="39">
        <f t="shared" si="1"/>
        <v>0</v>
      </c>
      <c r="I33" s="90"/>
      <c r="J33" s="91"/>
      <c r="K33" s="91"/>
      <c r="L33" s="91"/>
      <c r="M33" s="91"/>
      <c r="N33" s="91"/>
      <c r="O33" s="92"/>
    </row>
    <row r="34" spans="2:16" ht="15.75" thickBot="1" x14ac:dyDescent="0.3">
      <c r="B34" s="147" t="s">
        <v>48</v>
      </c>
      <c r="C34" s="147"/>
      <c r="D34" s="147"/>
      <c r="E34" s="147"/>
      <c r="F34" s="40"/>
      <c r="G34" s="40"/>
      <c r="H34" s="41" t="s">
        <v>49</v>
      </c>
      <c r="I34" s="148"/>
      <c r="J34" s="149"/>
      <c r="K34" s="149"/>
      <c r="L34" s="149"/>
      <c r="M34" s="149"/>
      <c r="N34" s="149"/>
      <c r="O34" s="150"/>
    </row>
    <row r="35" spans="2:16" ht="15.75" thickBot="1" x14ac:dyDescent="0.3">
      <c r="F35" s="42" t="s">
        <v>50</v>
      </c>
      <c r="G35" s="43" t="s">
        <v>30</v>
      </c>
      <c r="H35" s="44" t="s">
        <v>31</v>
      </c>
    </row>
    <row r="36" spans="2:16" x14ac:dyDescent="0.25">
      <c r="E36" s="45" t="s">
        <v>51</v>
      </c>
      <c r="F36" s="46">
        <f>SUM(F29:F34)</f>
        <v>270000</v>
      </c>
      <c r="G36" s="39">
        <f>SUM(G29:G34)</f>
        <v>270000</v>
      </c>
      <c r="H36" s="47">
        <f>SUM(H29:H33)</f>
        <v>0</v>
      </c>
    </row>
    <row r="37" spans="2:16" ht="15.75" thickBot="1" x14ac:dyDescent="0.3">
      <c r="E37" s="48" t="s">
        <v>52</v>
      </c>
      <c r="F37" s="49">
        <f>F36/$M$8</f>
        <v>317.27379553466511</v>
      </c>
      <c r="G37" s="50">
        <f t="shared" ref="G37:H37" si="4">G36/$M$8</f>
        <v>317.27379553466511</v>
      </c>
      <c r="H37" s="51">
        <f t="shared" si="4"/>
        <v>0</v>
      </c>
    </row>
    <row r="38" spans="2:16" ht="15.75" thickBot="1" x14ac:dyDescent="0.3"/>
    <row r="39" spans="2:16" ht="94.35" customHeight="1" thickBot="1" x14ac:dyDescent="0.3">
      <c r="B39" s="135" t="s">
        <v>53</v>
      </c>
      <c r="C39" s="136"/>
      <c r="D39" s="136"/>
      <c r="E39" s="136"/>
      <c r="F39" s="136"/>
      <c r="G39" s="136"/>
      <c r="H39" s="136"/>
      <c r="I39" s="136"/>
      <c r="J39" s="136"/>
      <c r="K39" s="136"/>
      <c r="L39" s="137"/>
      <c r="M39" s="4"/>
      <c r="N39" s="143"/>
      <c r="O39" s="143"/>
      <c r="P39" s="143"/>
    </row>
    <row r="40" spans="2:16" ht="14.1" customHeight="1" x14ac:dyDescent="0.25">
      <c r="B40" s="102" t="s">
        <v>124</v>
      </c>
      <c r="C40" s="103"/>
      <c r="D40" s="103"/>
      <c r="E40" s="103"/>
      <c r="F40" s="103"/>
      <c r="G40" s="103"/>
      <c r="H40" s="103"/>
      <c r="I40" s="103"/>
      <c r="J40" s="103"/>
      <c r="K40" s="103"/>
      <c r="L40" s="104"/>
      <c r="M40" s="7"/>
      <c r="N40" s="7"/>
      <c r="O40" s="7"/>
      <c r="P40" s="7"/>
    </row>
    <row r="41" spans="2:16" ht="47.1" customHeight="1" x14ac:dyDescent="0.25">
      <c r="B41" s="37" t="s">
        <v>35</v>
      </c>
      <c r="C41" s="37" t="s">
        <v>54</v>
      </c>
      <c r="D41" s="37" t="s">
        <v>36</v>
      </c>
      <c r="E41" s="37" t="s">
        <v>37</v>
      </c>
      <c r="F41" s="37" t="s">
        <v>55</v>
      </c>
      <c r="G41" s="52" t="s">
        <v>56</v>
      </c>
      <c r="H41" s="52" t="s">
        <v>57</v>
      </c>
      <c r="I41" s="37" t="s">
        <v>38</v>
      </c>
      <c r="J41" s="37" t="s">
        <v>39</v>
      </c>
      <c r="K41" s="37" t="s">
        <v>40</v>
      </c>
      <c r="L41" s="37" t="s">
        <v>41</v>
      </c>
      <c r="M41" s="114" t="s">
        <v>58</v>
      </c>
      <c r="N41" s="115"/>
      <c r="O41" s="115"/>
      <c r="P41" s="116"/>
    </row>
    <row r="42" spans="2:16" x14ac:dyDescent="0.25">
      <c r="B42" s="99" t="s">
        <v>134</v>
      </c>
      <c r="C42" s="100"/>
      <c r="D42" s="100"/>
      <c r="E42" s="100"/>
      <c r="F42" s="100"/>
      <c r="G42" s="100"/>
      <c r="H42" s="100"/>
      <c r="I42" s="100"/>
      <c r="J42" s="100"/>
      <c r="K42" s="100"/>
      <c r="L42" s="100"/>
      <c r="M42" s="100"/>
      <c r="N42" s="100"/>
      <c r="O42" s="100"/>
      <c r="P42" s="101"/>
    </row>
    <row r="43" spans="2:16" x14ac:dyDescent="0.25">
      <c r="B43" s="38" t="s">
        <v>60</v>
      </c>
      <c r="C43" s="38">
        <v>1</v>
      </c>
      <c r="D43" s="38" t="s">
        <v>123</v>
      </c>
      <c r="E43" s="38">
        <v>3</v>
      </c>
      <c r="F43" s="38" t="s">
        <v>117</v>
      </c>
      <c r="G43" s="53">
        <v>270000</v>
      </c>
      <c r="H43" s="54">
        <v>13.5</v>
      </c>
      <c r="I43" s="39">
        <f t="shared" ref="I43:I55" si="5">MROUND(G43*(100/(100-H43)),1)</f>
        <v>312139</v>
      </c>
      <c r="J43" s="39">
        <f t="shared" ref="J43:J55" si="6">I43*E43*C43</f>
        <v>936417</v>
      </c>
      <c r="K43" s="39">
        <v>936417</v>
      </c>
      <c r="L43" s="39">
        <f>J43-K43</f>
        <v>0</v>
      </c>
      <c r="M43" s="90"/>
      <c r="N43" s="91"/>
      <c r="O43" s="91"/>
      <c r="P43" s="92"/>
    </row>
    <row r="44" spans="2:16" x14ac:dyDescent="0.25">
      <c r="B44" s="38" t="s">
        <v>125</v>
      </c>
      <c r="C44" s="38"/>
      <c r="D44" s="38"/>
      <c r="E44" s="38"/>
      <c r="F44" s="38"/>
      <c r="G44" s="53"/>
      <c r="H44" s="54"/>
      <c r="I44" s="39">
        <f t="shared" ref="I44:I45" si="7">MROUND(G44*(100/(100-H44)),1)</f>
        <v>0</v>
      </c>
      <c r="J44" s="39">
        <f t="shared" si="6"/>
        <v>0</v>
      </c>
      <c r="K44" s="39"/>
      <c r="L44" s="39">
        <f t="shared" ref="L44:L45" si="8">J44-K44</f>
        <v>0</v>
      </c>
      <c r="M44" s="90"/>
      <c r="N44" s="91"/>
      <c r="O44" s="91"/>
      <c r="P44" s="92"/>
    </row>
    <row r="45" spans="2:16" x14ac:dyDescent="0.25">
      <c r="B45" s="38" t="s">
        <v>126</v>
      </c>
      <c r="C45" s="38"/>
      <c r="D45" s="38"/>
      <c r="E45" s="38"/>
      <c r="F45" s="38"/>
      <c r="G45" s="53"/>
      <c r="H45" s="54"/>
      <c r="I45" s="39">
        <f t="shared" si="7"/>
        <v>0</v>
      </c>
      <c r="J45" s="39">
        <f t="shared" si="6"/>
        <v>0</v>
      </c>
      <c r="K45" s="39"/>
      <c r="L45" s="39">
        <f t="shared" si="8"/>
        <v>0</v>
      </c>
      <c r="M45" s="90"/>
      <c r="N45" s="91"/>
      <c r="O45" s="91"/>
      <c r="P45" s="92"/>
    </row>
    <row r="46" spans="2:16" x14ac:dyDescent="0.25">
      <c r="B46" s="99" t="s">
        <v>139</v>
      </c>
      <c r="C46" s="100"/>
      <c r="D46" s="100"/>
      <c r="E46" s="100"/>
      <c r="F46" s="100"/>
      <c r="G46" s="100"/>
      <c r="H46" s="100"/>
      <c r="I46" s="100"/>
      <c r="J46" s="100"/>
      <c r="K46" s="100"/>
      <c r="L46" s="100"/>
      <c r="M46" s="100"/>
      <c r="N46" s="100"/>
      <c r="O46" s="100"/>
      <c r="P46" s="101"/>
    </row>
    <row r="47" spans="2:16" x14ac:dyDescent="0.25">
      <c r="B47" s="38" t="s">
        <v>66</v>
      </c>
      <c r="C47" s="38"/>
      <c r="D47" s="38"/>
      <c r="E47" s="38"/>
      <c r="F47" s="38"/>
      <c r="G47" s="53"/>
      <c r="H47" s="55"/>
      <c r="I47" s="39">
        <f>MROUND(G47*(100/(100-H47)),1)</f>
        <v>0</v>
      </c>
      <c r="J47" s="39">
        <f t="shared" ref="J47:J49" si="9">I47*E47*C47</f>
        <v>0</v>
      </c>
      <c r="K47" s="39"/>
      <c r="L47" s="39">
        <f>J47-K47</f>
        <v>0</v>
      </c>
      <c r="M47" s="90"/>
      <c r="N47" s="91"/>
      <c r="O47" s="91"/>
      <c r="P47" s="92"/>
    </row>
    <row r="48" spans="2:16" x14ac:dyDescent="0.25">
      <c r="B48" s="38" t="s">
        <v>67</v>
      </c>
      <c r="C48" s="38"/>
      <c r="D48" s="38"/>
      <c r="E48" s="38"/>
      <c r="F48" s="38"/>
      <c r="G48" s="53"/>
      <c r="H48" s="55"/>
      <c r="I48" s="39">
        <f t="shared" ref="I48:I49" si="10">MROUND(G48*(100/(100-H48)),1)</f>
        <v>0</v>
      </c>
      <c r="J48" s="39">
        <f t="shared" si="9"/>
        <v>0</v>
      </c>
      <c r="K48" s="39"/>
      <c r="L48" s="39">
        <f t="shared" ref="L48:L49" si="11">J48-K48</f>
        <v>0</v>
      </c>
      <c r="M48" s="90"/>
      <c r="N48" s="91"/>
      <c r="O48" s="91"/>
      <c r="P48" s="92"/>
    </row>
    <row r="49" spans="2:16" x14ac:dyDescent="0.25">
      <c r="B49" s="38" t="s">
        <v>68</v>
      </c>
      <c r="C49" s="38"/>
      <c r="D49" s="38"/>
      <c r="E49" s="38"/>
      <c r="F49" s="38"/>
      <c r="G49" s="53"/>
      <c r="H49" s="55"/>
      <c r="I49" s="39">
        <f t="shared" si="10"/>
        <v>0</v>
      </c>
      <c r="J49" s="39">
        <f t="shared" si="9"/>
        <v>0</v>
      </c>
      <c r="K49" s="39"/>
      <c r="L49" s="39">
        <f t="shared" si="11"/>
        <v>0</v>
      </c>
      <c r="M49" s="90"/>
      <c r="N49" s="91"/>
      <c r="O49" s="91"/>
      <c r="P49" s="92"/>
    </row>
    <row r="50" spans="2:16" x14ac:dyDescent="0.25">
      <c r="B50" s="99" t="s">
        <v>135</v>
      </c>
      <c r="C50" s="100"/>
      <c r="D50" s="100"/>
      <c r="E50" s="100"/>
      <c r="F50" s="100"/>
      <c r="G50" s="100"/>
      <c r="H50" s="100"/>
      <c r="I50" s="100"/>
      <c r="J50" s="100"/>
      <c r="K50" s="100"/>
      <c r="L50" s="100"/>
      <c r="M50" s="100"/>
      <c r="N50" s="100"/>
      <c r="O50" s="100"/>
      <c r="P50" s="101"/>
    </row>
    <row r="51" spans="2:16" x14ac:dyDescent="0.25">
      <c r="B51" s="38" t="s">
        <v>60</v>
      </c>
      <c r="C51" s="38"/>
      <c r="D51" s="38"/>
      <c r="E51" s="38"/>
      <c r="F51" s="38"/>
      <c r="G51" s="53"/>
      <c r="H51" s="54"/>
      <c r="I51" s="39">
        <f t="shared" si="5"/>
        <v>0</v>
      </c>
      <c r="J51" s="39">
        <f t="shared" si="6"/>
        <v>0</v>
      </c>
      <c r="K51" s="39"/>
      <c r="L51" s="39">
        <f t="shared" ref="L51:L55" si="12">J51-K51</f>
        <v>0</v>
      </c>
      <c r="M51" s="90"/>
      <c r="N51" s="91"/>
      <c r="O51" s="91"/>
      <c r="P51" s="92"/>
    </row>
    <row r="52" spans="2:16" x14ac:dyDescent="0.25">
      <c r="B52" s="38" t="s">
        <v>61</v>
      </c>
      <c r="C52" s="38"/>
      <c r="D52" s="38"/>
      <c r="E52" s="38"/>
      <c r="F52" s="38"/>
      <c r="G52" s="53"/>
      <c r="H52" s="54"/>
      <c r="I52" s="39">
        <f>MROUND(G52*(100/(100-H52)),1)</f>
        <v>0</v>
      </c>
      <c r="J52" s="39">
        <f t="shared" ref="J52" si="13">I52*E52*C52</f>
        <v>0</v>
      </c>
      <c r="K52" s="39"/>
      <c r="L52" s="39">
        <f t="shared" ref="L52" si="14">J52-K52</f>
        <v>0</v>
      </c>
      <c r="M52" s="90"/>
      <c r="N52" s="91"/>
      <c r="O52" s="91"/>
      <c r="P52" s="92"/>
    </row>
    <row r="53" spans="2:16" x14ac:dyDescent="0.25">
      <c r="B53" s="38" t="s">
        <v>62</v>
      </c>
      <c r="C53" s="38"/>
      <c r="D53" s="38"/>
      <c r="E53" s="38"/>
      <c r="F53" s="38"/>
      <c r="G53" s="53"/>
      <c r="H53" s="54"/>
      <c r="I53" s="39">
        <f>MROUND(G53*(100/(100-H53)),1)</f>
        <v>0</v>
      </c>
      <c r="J53" s="39">
        <f t="shared" si="6"/>
        <v>0</v>
      </c>
      <c r="K53" s="39"/>
      <c r="L53" s="39">
        <f t="shared" si="12"/>
        <v>0</v>
      </c>
      <c r="M53" s="90"/>
      <c r="N53" s="91"/>
      <c r="O53" s="91"/>
      <c r="P53" s="92"/>
    </row>
    <row r="54" spans="2:16" x14ac:dyDescent="0.25">
      <c r="B54" s="38" t="s">
        <v>63</v>
      </c>
      <c r="C54" s="38"/>
      <c r="D54" s="38"/>
      <c r="E54" s="38"/>
      <c r="F54" s="38"/>
      <c r="G54" s="53"/>
      <c r="H54" s="54"/>
      <c r="I54" s="39">
        <f t="shared" si="5"/>
        <v>0</v>
      </c>
      <c r="J54" s="39">
        <f t="shared" si="6"/>
        <v>0</v>
      </c>
      <c r="K54" s="39"/>
      <c r="L54" s="39">
        <f t="shared" si="12"/>
        <v>0</v>
      </c>
      <c r="M54" s="90"/>
      <c r="N54" s="91"/>
      <c r="O54" s="91"/>
      <c r="P54" s="92"/>
    </row>
    <row r="55" spans="2:16" x14ac:dyDescent="0.25">
      <c r="B55" s="38" t="s">
        <v>64</v>
      </c>
      <c r="C55" s="38"/>
      <c r="D55" s="38"/>
      <c r="E55" s="38"/>
      <c r="F55" s="38"/>
      <c r="G55" s="53"/>
      <c r="H55" s="54"/>
      <c r="I55" s="39">
        <f t="shared" si="5"/>
        <v>0</v>
      </c>
      <c r="J55" s="39">
        <f t="shared" si="6"/>
        <v>0</v>
      </c>
      <c r="K55" s="39"/>
      <c r="L55" s="39">
        <f t="shared" si="12"/>
        <v>0</v>
      </c>
      <c r="M55" s="90"/>
      <c r="N55" s="91"/>
      <c r="O55" s="91"/>
      <c r="P55" s="92"/>
    </row>
    <row r="56" spans="2:16" x14ac:dyDescent="0.25">
      <c r="B56" s="99" t="s">
        <v>136</v>
      </c>
      <c r="C56" s="100"/>
      <c r="D56" s="100"/>
      <c r="E56" s="100"/>
      <c r="F56" s="100"/>
      <c r="G56" s="100"/>
      <c r="H56" s="100"/>
      <c r="I56" s="100"/>
      <c r="J56" s="100"/>
      <c r="K56" s="100"/>
      <c r="L56" s="100"/>
      <c r="M56" s="100"/>
      <c r="N56" s="100"/>
      <c r="O56" s="100"/>
      <c r="P56" s="101"/>
    </row>
    <row r="57" spans="2:16" x14ac:dyDescent="0.25">
      <c r="B57" s="38" t="s">
        <v>66</v>
      </c>
      <c r="C57" s="38"/>
      <c r="D57" s="38"/>
      <c r="E57" s="38"/>
      <c r="F57" s="38"/>
      <c r="G57" s="53"/>
      <c r="H57" s="55"/>
      <c r="I57" s="39">
        <f>MROUND(G57*(100/(100-H57)),1)</f>
        <v>0</v>
      </c>
      <c r="J57" s="39">
        <f t="shared" ref="J57:J64" si="15">I57*E57*C57</f>
        <v>0</v>
      </c>
      <c r="K57" s="39"/>
      <c r="L57" s="39">
        <f>J57-K57</f>
        <v>0</v>
      </c>
      <c r="M57" s="90"/>
      <c r="N57" s="91"/>
      <c r="O57" s="91"/>
      <c r="P57" s="92"/>
    </row>
    <row r="58" spans="2:16" x14ac:dyDescent="0.25">
      <c r="B58" s="38" t="s">
        <v>67</v>
      </c>
      <c r="C58" s="38"/>
      <c r="D58" s="38"/>
      <c r="E58" s="38"/>
      <c r="F58" s="38"/>
      <c r="G58" s="53"/>
      <c r="H58" s="55"/>
      <c r="I58" s="39">
        <f t="shared" ref="I58:I64" si="16">MROUND(G58*(100/(100-H58)),1)</f>
        <v>0</v>
      </c>
      <c r="J58" s="39">
        <f t="shared" si="15"/>
        <v>0</v>
      </c>
      <c r="K58" s="39"/>
      <c r="L58" s="39">
        <f t="shared" ref="L58:L59" si="17">J58-K58</f>
        <v>0</v>
      </c>
      <c r="M58" s="90"/>
      <c r="N58" s="91"/>
      <c r="O58" s="91"/>
      <c r="P58" s="92"/>
    </row>
    <row r="59" spans="2:16" x14ac:dyDescent="0.25">
      <c r="B59" s="38" t="s">
        <v>68</v>
      </c>
      <c r="C59" s="38"/>
      <c r="D59" s="38"/>
      <c r="E59" s="38"/>
      <c r="F59" s="38"/>
      <c r="G59" s="53"/>
      <c r="H59" s="55"/>
      <c r="I59" s="39">
        <f t="shared" si="16"/>
        <v>0</v>
      </c>
      <c r="J59" s="39">
        <f t="shared" si="15"/>
        <v>0</v>
      </c>
      <c r="K59" s="39"/>
      <c r="L59" s="39">
        <f t="shared" si="17"/>
        <v>0</v>
      </c>
      <c r="M59" s="90"/>
      <c r="N59" s="91"/>
      <c r="O59" s="91"/>
      <c r="P59" s="92"/>
    </row>
    <row r="60" spans="2:16" x14ac:dyDescent="0.25">
      <c r="B60" s="38" t="s">
        <v>69</v>
      </c>
      <c r="C60" s="38"/>
      <c r="D60" s="38"/>
      <c r="E60" s="38"/>
      <c r="F60" s="38"/>
      <c r="G60" s="53"/>
      <c r="H60" s="55"/>
      <c r="I60" s="39">
        <f t="shared" si="16"/>
        <v>0</v>
      </c>
      <c r="J60" s="39">
        <f t="shared" si="15"/>
        <v>0</v>
      </c>
      <c r="K60" s="39"/>
      <c r="L60" s="39">
        <f t="shared" ref="L60:L64" si="18">J60-K60</f>
        <v>0</v>
      </c>
      <c r="M60" s="90"/>
      <c r="N60" s="91"/>
      <c r="O60" s="91"/>
      <c r="P60" s="92"/>
    </row>
    <row r="61" spans="2:16" x14ac:dyDescent="0.25">
      <c r="B61" s="38" t="s">
        <v>70</v>
      </c>
      <c r="C61" s="38"/>
      <c r="D61" s="38"/>
      <c r="E61" s="38"/>
      <c r="F61" s="38"/>
      <c r="G61" s="53"/>
      <c r="H61" s="55"/>
      <c r="I61" s="39">
        <f t="shared" si="16"/>
        <v>0</v>
      </c>
      <c r="J61" s="39">
        <f t="shared" si="15"/>
        <v>0</v>
      </c>
      <c r="K61" s="39"/>
      <c r="L61" s="39">
        <f t="shared" si="18"/>
        <v>0</v>
      </c>
      <c r="M61" s="90"/>
      <c r="N61" s="91"/>
      <c r="O61" s="91"/>
      <c r="P61" s="92"/>
    </row>
    <row r="62" spans="2:16" x14ac:dyDescent="0.25">
      <c r="B62" s="38" t="s">
        <v>71</v>
      </c>
      <c r="C62" s="38"/>
      <c r="D62" s="38"/>
      <c r="E62" s="38"/>
      <c r="F62" s="38"/>
      <c r="G62" s="53"/>
      <c r="H62" s="55"/>
      <c r="I62" s="39">
        <f t="shared" si="16"/>
        <v>0</v>
      </c>
      <c r="J62" s="39">
        <f t="shared" si="15"/>
        <v>0</v>
      </c>
      <c r="K62" s="39"/>
      <c r="L62" s="39">
        <f t="shared" si="18"/>
        <v>0</v>
      </c>
      <c r="M62" s="90"/>
      <c r="N62" s="91"/>
      <c r="O62" s="91"/>
      <c r="P62" s="92"/>
    </row>
    <row r="63" spans="2:16" x14ac:dyDescent="0.25">
      <c r="B63" s="38" t="s">
        <v>72</v>
      </c>
      <c r="C63" s="38"/>
      <c r="D63" s="38"/>
      <c r="E63" s="38"/>
      <c r="F63" s="38"/>
      <c r="G63" s="53"/>
      <c r="H63" s="55"/>
      <c r="I63" s="39">
        <f t="shared" si="16"/>
        <v>0</v>
      </c>
      <c r="J63" s="39">
        <f t="shared" si="15"/>
        <v>0</v>
      </c>
      <c r="K63" s="39"/>
      <c r="L63" s="39">
        <f t="shared" si="18"/>
        <v>0</v>
      </c>
      <c r="M63" s="90"/>
      <c r="N63" s="91"/>
      <c r="O63" s="91"/>
      <c r="P63" s="92"/>
    </row>
    <row r="64" spans="2:16" ht="15.75" thickBot="1" x14ac:dyDescent="0.3">
      <c r="B64" s="38" t="s">
        <v>73</v>
      </c>
      <c r="C64" s="38"/>
      <c r="D64" s="38"/>
      <c r="E64" s="38"/>
      <c r="F64" s="38"/>
      <c r="G64" s="53"/>
      <c r="H64" s="55"/>
      <c r="I64" s="39">
        <f t="shared" si="16"/>
        <v>0</v>
      </c>
      <c r="J64" s="56">
        <f t="shared" si="15"/>
        <v>0</v>
      </c>
      <c r="K64" s="56"/>
      <c r="L64" s="56">
        <f t="shared" si="18"/>
        <v>0</v>
      </c>
      <c r="M64" s="90"/>
      <c r="N64" s="91"/>
      <c r="O64" s="91"/>
      <c r="P64" s="92"/>
    </row>
    <row r="65" spans="2:16" ht="15.75" thickBot="1" x14ac:dyDescent="0.3">
      <c r="J65" s="81" t="s">
        <v>50</v>
      </c>
      <c r="K65" s="82" t="s">
        <v>30</v>
      </c>
      <c r="L65" s="83" t="s">
        <v>31</v>
      </c>
    </row>
    <row r="66" spans="2:16" ht="15.75" thickBot="1" x14ac:dyDescent="0.3">
      <c r="I66" s="45" t="s">
        <v>51</v>
      </c>
      <c r="J66" s="87">
        <f>SUM(J43:J45,J47:J49,J51:J55,J57:J64)</f>
        <v>936417</v>
      </c>
      <c r="K66" s="87">
        <f t="shared" ref="K66:L66" si="19">SUM(K43:K45,K47:K49,K51:K55,K57:K64)</f>
        <v>936417</v>
      </c>
      <c r="L66" s="65">
        <f t="shared" si="19"/>
        <v>0</v>
      </c>
    </row>
    <row r="67" spans="2:16" ht="15.75" thickBot="1" x14ac:dyDescent="0.3">
      <c r="I67" s="48" t="s">
        <v>52</v>
      </c>
      <c r="J67" s="84">
        <f>J66/M8</f>
        <v>1100.3725029377204</v>
      </c>
      <c r="K67" s="85">
        <f>K66/M8</f>
        <v>1100.3725029377204</v>
      </c>
      <c r="L67" s="86">
        <f>L66/M8</f>
        <v>0</v>
      </c>
    </row>
    <row r="68" spans="2:16" ht="15" customHeight="1" thickBot="1" x14ac:dyDescent="0.3"/>
    <row r="69" spans="2:16" ht="14.1" customHeight="1" x14ac:dyDescent="0.25">
      <c r="B69" s="102" t="s">
        <v>74</v>
      </c>
      <c r="C69" s="103"/>
      <c r="D69" s="103"/>
      <c r="E69" s="103"/>
      <c r="F69" s="103"/>
      <c r="G69" s="103"/>
      <c r="H69" s="103"/>
      <c r="I69" s="103"/>
      <c r="J69" s="103"/>
      <c r="K69" s="103"/>
      <c r="L69" s="104"/>
      <c r="M69" s="7"/>
      <c r="N69" s="7"/>
      <c r="O69" s="7"/>
      <c r="P69" s="7"/>
    </row>
    <row r="70" spans="2:16" ht="47.1" customHeight="1" x14ac:dyDescent="0.25">
      <c r="B70" s="37" t="s">
        <v>35</v>
      </c>
      <c r="C70" s="37" t="s">
        <v>54</v>
      </c>
      <c r="D70" s="37" t="s">
        <v>36</v>
      </c>
      <c r="E70" s="37" t="s">
        <v>37</v>
      </c>
      <c r="F70" s="37" t="s">
        <v>55</v>
      </c>
      <c r="G70" s="52" t="s">
        <v>56</v>
      </c>
      <c r="H70" s="52" t="s">
        <v>57</v>
      </c>
      <c r="I70" s="37" t="s">
        <v>38</v>
      </c>
      <c r="J70" s="37" t="s">
        <v>39</v>
      </c>
      <c r="K70" s="37" t="s">
        <v>40</v>
      </c>
      <c r="L70" s="37" t="s">
        <v>41</v>
      </c>
      <c r="M70" s="114" t="s">
        <v>58</v>
      </c>
      <c r="N70" s="115"/>
      <c r="O70" s="115"/>
      <c r="P70" s="116"/>
    </row>
    <row r="71" spans="2:16" x14ac:dyDescent="0.25">
      <c r="B71" s="99" t="s">
        <v>59</v>
      </c>
      <c r="C71" s="100"/>
      <c r="D71" s="100"/>
      <c r="E71" s="100"/>
      <c r="F71" s="100"/>
      <c r="G71" s="100"/>
      <c r="H71" s="100"/>
      <c r="I71" s="100"/>
      <c r="J71" s="100"/>
      <c r="K71" s="100"/>
      <c r="L71" s="100"/>
      <c r="M71" s="100"/>
      <c r="N71" s="100"/>
      <c r="O71" s="100"/>
      <c r="P71" s="101"/>
    </row>
    <row r="72" spans="2:16" x14ac:dyDescent="0.25">
      <c r="B72" s="38" t="s">
        <v>60</v>
      </c>
      <c r="C72" s="38"/>
      <c r="D72" s="38"/>
      <c r="E72" s="38"/>
      <c r="F72" s="38"/>
      <c r="G72" s="53"/>
      <c r="H72" s="55"/>
      <c r="I72" s="39">
        <f>MROUND(G72*(100/(100-H72)),1)</f>
        <v>0</v>
      </c>
      <c r="J72" s="39">
        <f>I72*E72*C72</f>
        <v>0</v>
      </c>
      <c r="K72" s="39"/>
      <c r="L72" s="39">
        <f>J72-K72</f>
        <v>0</v>
      </c>
      <c r="M72" s="90"/>
      <c r="N72" s="91"/>
      <c r="O72" s="91"/>
      <c r="P72" s="92"/>
    </row>
    <row r="73" spans="2:16" x14ac:dyDescent="0.25">
      <c r="B73" s="38" t="s">
        <v>61</v>
      </c>
      <c r="C73" s="38"/>
      <c r="D73" s="38"/>
      <c r="E73" s="38"/>
      <c r="F73" s="38"/>
      <c r="G73" s="53"/>
      <c r="H73" s="55"/>
      <c r="I73" s="39">
        <f t="shared" ref="I73:I76" si="20">MROUND(G73*(100/(100-H73)),1)</f>
        <v>0</v>
      </c>
      <c r="J73" s="39">
        <f>I73*E73*C73</f>
        <v>0</v>
      </c>
      <c r="K73" s="39"/>
      <c r="L73" s="39">
        <f t="shared" ref="L73:L76" si="21">J73-K73</f>
        <v>0</v>
      </c>
      <c r="M73" s="90"/>
      <c r="N73" s="91"/>
      <c r="O73" s="91"/>
      <c r="P73" s="92"/>
    </row>
    <row r="74" spans="2:16" x14ac:dyDescent="0.25">
      <c r="B74" s="38" t="s">
        <v>62</v>
      </c>
      <c r="C74" s="38"/>
      <c r="D74" s="38"/>
      <c r="E74" s="38"/>
      <c r="F74" s="38"/>
      <c r="G74" s="53"/>
      <c r="H74" s="55"/>
      <c r="I74" s="39">
        <f t="shared" si="20"/>
        <v>0</v>
      </c>
      <c r="J74" s="39">
        <f>I74*E74*C74</f>
        <v>0</v>
      </c>
      <c r="K74" s="39"/>
      <c r="L74" s="39">
        <f t="shared" si="21"/>
        <v>0</v>
      </c>
      <c r="M74" s="90"/>
      <c r="N74" s="91"/>
      <c r="O74" s="91"/>
      <c r="P74" s="92"/>
    </row>
    <row r="75" spans="2:16" x14ac:dyDescent="0.25">
      <c r="B75" s="38" t="s">
        <v>63</v>
      </c>
      <c r="C75" s="38"/>
      <c r="D75" s="38"/>
      <c r="E75" s="38"/>
      <c r="F75" s="38"/>
      <c r="G75" s="53"/>
      <c r="H75" s="55"/>
      <c r="I75" s="39">
        <f t="shared" si="20"/>
        <v>0</v>
      </c>
      <c r="J75" s="39">
        <f>I75*E75*C75</f>
        <v>0</v>
      </c>
      <c r="K75" s="39"/>
      <c r="L75" s="39">
        <f t="shared" si="21"/>
        <v>0</v>
      </c>
      <c r="M75" s="90"/>
      <c r="N75" s="91"/>
      <c r="O75" s="91"/>
      <c r="P75" s="92"/>
    </row>
    <row r="76" spans="2:16" x14ac:dyDescent="0.25">
      <c r="B76" s="38" t="s">
        <v>64</v>
      </c>
      <c r="C76" s="38"/>
      <c r="D76" s="38"/>
      <c r="E76" s="38"/>
      <c r="F76" s="38"/>
      <c r="G76" s="53"/>
      <c r="H76" s="55"/>
      <c r="I76" s="39">
        <f t="shared" si="20"/>
        <v>0</v>
      </c>
      <c r="J76" s="39">
        <f>I76*E76*C76</f>
        <v>0</v>
      </c>
      <c r="K76" s="39"/>
      <c r="L76" s="39">
        <f t="shared" si="21"/>
        <v>0</v>
      </c>
      <c r="M76" s="90"/>
      <c r="N76" s="91"/>
      <c r="O76" s="91"/>
      <c r="P76" s="92"/>
    </row>
    <row r="77" spans="2:16" x14ac:dyDescent="0.25">
      <c r="B77" s="99" t="s">
        <v>65</v>
      </c>
      <c r="C77" s="100"/>
      <c r="D77" s="100"/>
      <c r="E77" s="100"/>
      <c r="F77" s="100"/>
      <c r="G77" s="100"/>
      <c r="H77" s="100"/>
      <c r="I77" s="100"/>
      <c r="J77" s="100"/>
      <c r="K77" s="100"/>
      <c r="L77" s="100"/>
      <c r="M77" s="100"/>
      <c r="N77" s="100"/>
      <c r="O77" s="100"/>
      <c r="P77" s="101"/>
    </row>
    <row r="78" spans="2:16" x14ac:dyDescent="0.25">
      <c r="B78" s="60" t="s">
        <v>75</v>
      </c>
      <c r="C78" s="61"/>
      <c r="D78" s="38"/>
      <c r="E78" s="61"/>
      <c r="F78" s="38"/>
      <c r="G78" s="62"/>
      <c r="H78" s="79"/>
      <c r="I78" s="63">
        <f>MROUND(G78*(100/(100-H78)),1)</f>
        <v>0</v>
      </c>
      <c r="J78" s="39">
        <f t="shared" ref="J78:J85" si="22">I78*E78*C78</f>
        <v>0</v>
      </c>
      <c r="K78" s="62"/>
      <c r="L78" s="39">
        <f t="shared" ref="L78:L84" si="23">J78-K78</f>
        <v>0</v>
      </c>
      <c r="M78" s="90"/>
      <c r="N78" s="91"/>
      <c r="O78" s="91"/>
      <c r="P78" s="92"/>
    </row>
    <row r="79" spans="2:16" x14ac:dyDescent="0.25">
      <c r="B79" s="60" t="s">
        <v>76</v>
      </c>
      <c r="C79" s="61"/>
      <c r="D79" s="38"/>
      <c r="E79" s="61"/>
      <c r="F79" s="38"/>
      <c r="G79" s="62"/>
      <c r="H79" s="79"/>
      <c r="I79" s="63">
        <f t="shared" ref="I79:I85" si="24">MROUND(G79*(100/(100-H79)),1)</f>
        <v>0</v>
      </c>
      <c r="J79" s="39">
        <f t="shared" si="22"/>
        <v>0</v>
      </c>
      <c r="K79" s="62"/>
      <c r="L79" s="39">
        <f t="shared" si="23"/>
        <v>0</v>
      </c>
      <c r="M79" s="90"/>
      <c r="N79" s="91"/>
      <c r="O79" s="91"/>
      <c r="P79" s="92"/>
    </row>
    <row r="80" spans="2:16" x14ac:dyDescent="0.25">
      <c r="B80" s="38" t="s">
        <v>68</v>
      </c>
      <c r="C80" s="38"/>
      <c r="D80" s="38"/>
      <c r="E80" s="38"/>
      <c r="F80" s="38"/>
      <c r="G80" s="53"/>
      <c r="H80" s="55"/>
      <c r="I80" s="63">
        <f t="shared" si="24"/>
        <v>0</v>
      </c>
      <c r="J80" s="39">
        <f t="shared" si="22"/>
        <v>0</v>
      </c>
      <c r="K80" s="39"/>
      <c r="L80" s="39">
        <f t="shared" si="23"/>
        <v>0</v>
      </c>
      <c r="M80" s="108"/>
      <c r="N80" s="109"/>
      <c r="O80" s="109"/>
      <c r="P80" s="110"/>
    </row>
    <row r="81" spans="2:16" x14ac:dyDescent="0.25">
      <c r="B81" s="38" t="s">
        <v>69</v>
      </c>
      <c r="C81" s="38"/>
      <c r="D81" s="38"/>
      <c r="E81" s="38"/>
      <c r="F81" s="38"/>
      <c r="G81" s="53"/>
      <c r="H81" s="55"/>
      <c r="I81" s="63">
        <f t="shared" si="24"/>
        <v>0</v>
      </c>
      <c r="J81" s="39">
        <f t="shared" si="22"/>
        <v>0</v>
      </c>
      <c r="K81" s="39"/>
      <c r="L81" s="39">
        <f t="shared" si="23"/>
        <v>0</v>
      </c>
      <c r="M81" s="108"/>
      <c r="N81" s="109"/>
      <c r="O81" s="109"/>
      <c r="P81" s="110"/>
    </row>
    <row r="82" spans="2:16" x14ac:dyDescent="0.25">
      <c r="B82" s="38" t="s">
        <v>70</v>
      </c>
      <c r="C82" s="38"/>
      <c r="D82" s="38"/>
      <c r="E82" s="38"/>
      <c r="F82" s="38"/>
      <c r="G82" s="53"/>
      <c r="H82" s="55"/>
      <c r="I82" s="63">
        <f t="shared" si="24"/>
        <v>0</v>
      </c>
      <c r="J82" s="39">
        <f t="shared" si="22"/>
        <v>0</v>
      </c>
      <c r="K82" s="39"/>
      <c r="L82" s="39">
        <f t="shared" si="23"/>
        <v>0</v>
      </c>
      <c r="M82" s="108"/>
      <c r="N82" s="109"/>
      <c r="O82" s="109"/>
      <c r="P82" s="110"/>
    </row>
    <row r="83" spans="2:16" x14ac:dyDescent="0.25">
      <c r="B83" s="38" t="s">
        <v>71</v>
      </c>
      <c r="C83" s="38"/>
      <c r="D83" s="38"/>
      <c r="E83" s="38"/>
      <c r="F83" s="38"/>
      <c r="G83" s="53"/>
      <c r="H83" s="55"/>
      <c r="I83" s="63">
        <f t="shared" si="24"/>
        <v>0</v>
      </c>
      <c r="J83" s="39">
        <f t="shared" si="22"/>
        <v>0</v>
      </c>
      <c r="K83" s="39"/>
      <c r="L83" s="39">
        <f t="shared" si="23"/>
        <v>0</v>
      </c>
      <c r="M83" s="108"/>
      <c r="N83" s="109"/>
      <c r="O83" s="109"/>
      <c r="P83" s="110"/>
    </row>
    <row r="84" spans="2:16" x14ac:dyDescent="0.25">
      <c r="B84" s="38" t="s">
        <v>72</v>
      </c>
      <c r="C84" s="38"/>
      <c r="D84" s="38"/>
      <c r="E84" s="38"/>
      <c r="F84" s="38"/>
      <c r="G84" s="53"/>
      <c r="H84" s="55"/>
      <c r="I84" s="63">
        <f t="shared" si="24"/>
        <v>0</v>
      </c>
      <c r="J84" s="39">
        <f t="shared" si="22"/>
        <v>0</v>
      </c>
      <c r="K84" s="39"/>
      <c r="L84" s="39">
        <f t="shared" si="23"/>
        <v>0</v>
      </c>
      <c r="M84" s="108"/>
      <c r="N84" s="109"/>
      <c r="O84" s="109"/>
      <c r="P84" s="110"/>
    </row>
    <row r="85" spans="2:16" x14ac:dyDescent="0.25">
      <c r="B85" s="38" t="s">
        <v>73</v>
      </c>
      <c r="C85" s="38"/>
      <c r="D85" s="38"/>
      <c r="E85" s="38"/>
      <c r="F85" s="38"/>
      <c r="G85" s="53"/>
      <c r="H85" s="55"/>
      <c r="I85" s="63">
        <f t="shared" si="24"/>
        <v>0</v>
      </c>
      <c r="J85" s="39">
        <f t="shared" si="22"/>
        <v>0</v>
      </c>
      <c r="K85" s="39"/>
      <c r="L85" s="39">
        <f t="shared" ref="L85" si="25">J85-K85</f>
        <v>0</v>
      </c>
      <c r="M85" s="108"/>
      <c r="N85" s="109"/>
      <c r="O85" s="109"/>
      <c r="P85" s="110"/>
    </row>
    <row r="86" spans="2:16" ht="15.75" thickBot="1" x14ac:dyDescent="0.3">
      <c r="J86" s="64" t="s">
        <v>50</v>
      </c>
      <c r="K86" s="64" t="s">
        <v>30</v>
      </c>
      <c r="L86" s="64" t="s">
        <v>31</v>
      </c>
    </row>
    <row r="87" spans="2:16" ht="15.75" thickBot="1" x14ac:dyDescent="0.3">
      <c r="I87" s="45" t="s">
        <v>51</v>
      </c>
      <c r="J87" s="65">
        <f>SUM(J72:J76,J78:J85)</f>
        <v>0</v>
      </c>
      <c r="K87" s="65">
        <f>SUM(K72:K76,K78:K85)</f>
        <v>0</v>
      </c>
      <c r="L87" s="65">
        <f>SUM(L72:L76,L78:L85)</f>
        <v>0</v>
      </c>
    </row>
    <row r="88" spans="2:16" ht="15" customHeight="1" thickBot="1" x14ac:dyDescent="0.3">
      <c r="I88" s="48" t="s">
        <v>52</v>
      </c>
      <c r="J88" s="57">
        <f>J87/M8</f>
        <v>0</v>
      </c>
      <c r="K88" s="58">
        <f>K87/M8</f>
        <v>0</v>
      </c>
      <c r="L88" s="59">
        <f>L87/M8</f>
        <v>0</v>
      </c>
    </row>
    <row r="90" spans="2:16" ht="15.75" thickBot="1" x14ac:dyDescent="0.3"/>
    <row r="91" spans="2:16" ht="79.5" customHeight="1" x14ac:dyDescent="0.25">
      <c r="B91" s="117" t="s">
        <v>128</v>
      </c>
      <c r="C91" s="118"/>
      <c r="D91" s="118"/>
      <c r="E91" s="118"/>
      <c r="F91" s="118"/>
      <c r="G91" s="118"/>
      <c r="H91" s="118"/>
      <c r="I91" s="119"/>
      <c r="J91" s="4"/>
      <c r="K91" s="4"/>
      <c r="L91" s="4"/>
      <c r="M91" s="4"/>
      <c r="N91" s="4"/>
      <c r="O91" s="4"/>
      <c r="P91" s="4"/>
    </row>
    <row r="92" spans="2:16" ht="57.6" customHeight="1" x14ac:dyDescent="0.25">
      <c r="B92" s="37" t="s">
        <v>35</v>
      </c>
      <c r="C92" s="37" t="s">
        <v>36</v>
      </c>
      <c r="D92" s="37" t="s">
        <v>37</v>
      </c>
      <c r="E92" s="37" t="s">
        <v>38</v>
      </c>
      <c r="F92" s="37" t="s">
        <v>39</v>
      </c>
      <c r="G92" s="37" t="s">
        <v>40</v>
      </c>
      <c r="H92" s="37" t="s">
        <v>41</v>
      </c>
      <c r="I92" s="120" t="s">
        <v>58</v>
      </c>
      <c r="J92" s="121"/>
      <c r="K92" s="121"/>
      <c r="L92" s="121"/>
      <c r="M92" s="121"/>
      <c r="N92" s="121"/>
      <c r="O92" s="122"/>
    </row>
    <row r="93" spans="2:16" x14ac:dyDescent="0.25">
      <c r="B93" s="99" t="s">
        <v>137</v>
      </c>
      <c r="C93" s="100"/>
      <c r="D93" s="100"/>
      <c r="E93" s="100"/>
      <c r="F93" s="100"/>
      <c r="G93" s="100"/>
      <c r="H93" s="100"/>
      <c r="I93" s="100"/>
      <c r="J93" s="100"/>
      <c r="K93" s="100"/>
      <c r="L93" s="100"/>
      <c r="M93" s="100"/>
      <c r="N93" s="100"/>
      <c r="O93" s="101"/>
    </row>
    <row r="94" spans="2:16" x14ac:dyDescent="0.25">
      <c r="B94" s="38" t="s">
        <v>127</v>
      </c>
      <c r="C94" s="38"/>
      <c r="D94" s="38"/>
      <c r="E94" s="66"/>
      <c r="F94" s="66">
        <f>E94*D94</f>
        <v>0</v>
      </c>
      <c r="G94" s="66"/>
      <c r="H94" s="66">
        <f>F94-G94</f>
        <v>0</v>
      </c>
      <c r="I94" s="93"/>
      <c r="J94" s="94"/>
      <c r="K94" s="94"/>
      <c r="L94" s="94"/>
      <c r="M94" s="94"/>
      <c r="N94" s="94"/>
      <c r="O94" s="95"/>
    </row>
    <row r="95" spans="2:16" x14ac:dyDescent="0.25">
      <c r="B95" s="38" t="s">
        <v>129</v>
      </c>
      <c r="C95" s="38"/>
      <c r="D95" s="38"/>
      <c r="E95" s="66"/>
      <c r="F95" s="66">
        <f t="shared" ref="F95:F101" si="26">E95*D95</f>
        <v>0</v>
      </c>
      <c r="G95" s="66"/>
      <c r="H95" s="66">
        <f t="shared" ref="H95:H101" si="27">F95-G95</f>
        <v>0</v>
      </c>
      <c r="I95" s="93"/>
      <c r="J95" s="94"/>
      <c r="K95" s="94"/>
      <c r="L95" s="94"/>
      <c r="M95" s="94"/>
      <c r="N95" s="94"/>
      <c r="O95" s="95"/>
    </row>
    <row r="96" spans="2:16" x14ac:dyDescent="0.25">
      <c r="B96" s="38" t="s">
        <v>130</v>
      </c>
      <c r="C96" s="38"/>
      <c r="D96" s="38"/>
      <c r="E96" s="66"/>
      <c r="F96" s="66">
        <f t="shared" si="26"/>
        <v>0</v>
      </c>
      <c r="G96" s="66"/>
      <c r="H96" s="66">
        <f t="shared" si="27"/>
        <v>0</v>
      </c>
      <c r="I96" s="93"/>
      <c r="J96" s="94"/>
      <c r="K96" s="94"/>
      <c r="L96" s="94"/>
      <c r="M96" s="94"/>
      <c r="N96" s="94"/>
      <c r="O96" s="95"/>
    </row>
    <row r="97" spans="2:15" x14ac:dyDescent="0.25">
      <c r="B97" s="38" t="s">
        <v>138</v>
      </c>
      <c r="C97" s="38"/>
      <c r="D97" s="38"/>
      <c r="E97" s="66"/>
      <c r="F97" s="66">
        <f t="shared" si="26"/>
        <v>0</v>
      </c>
      <c r="G97" s="66"/>
      <c r="H97" s="66">
        <f t="shared" si="27"/>
        <v>0</v>
      </c>
      <c r="I97" s="93"/>
      <c r="J97" s="94"/>
      <c r="K97" s="94"/>
      <c r="L97" s="94"/>
      <c r="M97" s="94"/>
      <c r="N97" s="94"/>
      <c r="O97" s="95"/>
    </row>
    <row r="98" spans="2:15" x14ac:dyDescent="0.25">
      <c r="B98" s="38" t="s">
        <v>47</v>
      </c>
      <c r="C98" s="38"/>
      <c r="D98" s="38"/>
      <c r="E98" s="66"/>
      <c r="F98" s="66">
        <f t="shared" ref="F98" si="28">E98*D98</f>
        <v>0</v>
      </c>
      <c r="G98" s="66"/>
      <c r="H98" s="66">
        <f t="shared" ref="H98" si="29">F98-G98</f>
        <v>0</v>
      </c>
      <c r="I98" s="93"/>
      <c r="J98" s="94"/>
      <c r="K98" s="94"/>
      <c r="L98" s="94"/>
      <c r="M98" s="94"/>
      <c r="N98" s="94"/>
      <c r="O98" s="95"/>
    </row>
    <row r="99" spans="2:15" x14ac:dyDescent="0.25">
      <c r="B99" s="99" t="s">
        <v>140</v>
      </c>
      <c r="C99" s="100"/>
      <c r="D99" s="100"/>
      <c r="E99" s="100"/>
      <c r="F99" s="100"/>
      <c r="G99" s="100"/>
      <c r="H99" s="100"/>
      <c r="I99" s="100"/>
      <c r="J99" s="100"/>
      <c r="K99" s="100"/>
      <c r="L99" s="100"/>
      <c r="M99" s="100"/>
      <c r="N99" s="100"/>
      <c r="O99" s="101"/>
    </row>
    <row r="100" spans="2:15" x14ac:dyDescent="0.25">
      <c r="B100" s="99" t="s">
        <v>77</v>
      </c>
      <c r="C100" s="100"/>
      <c r="D100" s="100"/>
      <c r="E100" s="100"/>
      <c r="F100" s="100"/>
      <c r="G100" s="100"/>
      <c r="H100" s="100"/>
      <c r="I100" s="100"/>
      <c r="J100" s="100"/>
      <c r="K100" s="100"/>
      <c r="L100" s="100"/>
      <c r="M100" s="100"/>
      <c r="N100" s="100"/>
      <c r="O100" s="101"/>
    </row>
    <row r="101" spans="2:15" x14ac:dyDescent="0.25">
      <c r="B101" s="38" t="s">
        <v>78</v>
      </c>
      <c r="C101" s="38"/>
      <c r="D101" s="38"/>
      <c r="E101" s="66"/>
      <c r="F101" s="66">
        <f t="shared" si="26"/>
        <v>0</v>
      </c>
      <c r="G101" s="66"/>
      <c r="H101" s="66">
        <f t="shared" si="27"/>
        <v>0</v>
      </c>
      <c r="I101" s="93"/>
      <c r="J101" s="94"/>
      <c r="K101" s="94"/>
      <c r="L101" s="94"/>
      <c r="M101" s="94"/>
      <c r="N101" s="94"/>
      <c r="O101" s="95"/>
    </row>
    <row r="102" spans="2:15" x14ac:dyDescent="0.25">
      <c r="B102" s="38" t="s">
        <v>47</v>
      </c>
      <c r="C102" s="38"/>
      <c r="D102" s="38"/>
      <c r="E102" s="66"/>
      <c r="F102" s="66">
        <f>E102*D102</f>
        <v>0</v>
      </c>
      <c r="G102" s="66"/>
      <c r="H102" s="66">
        <f>F102-G102</f>
        <v>0</v>
      </c>
      <c r="I102" s="93"/>
      <c r="J102" s="94"/>
      <c r="K102" s="94"/>
      <c r="L102" s="94"/>
      <c r="M102" s="94"/>
      <c r="N102" s="94"/>
      <c r="O102" s="95"/>
    </row>
    <row r="103" spans="2:15" x14ac:dyDescent="0.25">
      <c r="B103" s="99" t="s">
        <v>79</v>
      </c>
      <c r="C103" s="100"/>
      <c r="D103" s="100"/>
      <c r="E103" s="100"/>
      <c r="F103" s="100"/>
      <c r="G103" s="100"/>
      <c r="H103" s="100"/>
      <c r="I103" s="100"/>
      <c r="J103" s="100"/>
      <c r="K103" s="100"/>
      <c r="L103" s="100"/>
      <c r="M103" s="100"/>
      <c r="N103" s="100"/>
      <c r="O103" s="101"/>
    </row>
    <row r="104" spans="2:15" x14ac:dyDescent="0.25">
      <c r="B104" s="5" t="s">
        <v>80</v>
      </c>
      <c r="C104" s="38"/>
      <c r="D104" s="38"/>
      <c r="E104" s="66"/>
      <c r="F104" s="39">
        <f>E104*D104</f>
        <v>0</v>
      </c>
      <c r="G104" s="39"/>
      <c r="H104" s="39">
        <f>F104-G104</f>
        <v>0</v>
      </c>
      <c r="I104" s="96"/>
      <c r="J104" s="97"/>
      <c r="K104" s="97"/>
      <c r="L104" s="97"/>
      <c r="M104" s="97"/>
      <c r="N104" s="97"/>
      <c r="O104" s="98"/>
    </row>
    <row r="105" spans="2:15" x14ac:dyDescent="0.25">
      <c r="B105" s="5" t="s">
        <v>81</v>
      </c>
      <c r="C105" s="38"/>
      <c r="D105" s="38"/>
      <c r="E105" s="66"/>
      <c r="F105" s="39">
        <f t="shared" ref="F105:F108" si="30">E105*D105</f>
        <v>0</v>
      </c>
      <c r="G105" s="39"/>
      <c r="H105" s="39">
        <f t="shared" ref="H105:H108" si="31">F105-G105</f>
        <v>0</v>
      </c>
      <c r="I105" s="96"/>
      <c r="J105" s="97"/>
      <c r="K105" s="97"/>
      <c r="L105" s="97"/>
      <c r="M105" s="97"/>
      <c r="N105" s="97"/>
      <c r="O105" s="98"/>
    </row>
    <row r="106" spans="2:15" x14ac:dyDescent="0.25">
      <c r="B106" s="5" t="s">
        <v>82</v>
      </c>
      <c r="C106" s="38"/>
      <c r="D106" s="38"/>
      <c r="E106" s="66"/>
      <c r="F106" s="39">
        <f t="shared" si="30"/>
        <v>0</v>
      </c>
      <c r="G106" s="39"/>
      <c r="H106" s="39">
        <f t="shared" si="31"/>
        <v>0</v>
      </c>
      <c r="I106" s="96"/>
      <c r="J106" s="97"/>
      <c r="K106" s="97"/>
      <c r="L106" s="97"/>
      <c r="M106" s="97"/>
      <c r="N106" s="97"/>
      <c r="O106" s="98"/>
    </row>
    <row r="107" spans="2:15" x14ac:dyDescent="0.25">
      <c r="B107" s="38" t="s">
        <v>83</v>
      </c>
      <c r="C107" s="38"/>
      <c r="D107" s="38"/>
      <c r="E107" s="66"/>
      <c r="F107" s="39">
        <f t="shared" si="30"/>
        <v>0</v>
      </c>
      <c r="G107" s="39"/>
      <c r="H107" s="39">
        <f t="shared" si="31"/>
        <v>0</v>
      </c>
      <c r="I107" s="96"/>
      <c r="J107" s="97"/>
      <c r="K107" s="97"/>
      <c r="L107" s="97"/>
      <c r="M107" s="97"/>
      <c r="N107" s="97"/>
      <c r="O107" s="98"/>
    </row>
    <row r="108" spans="2:15" x14ac:dyDescent="0.25">
      <c r="B108" s="5" t="s">
        <v>47</v>
      </c>
      <c r="C108" s="38"/>
      <c r="D108" s="38"/>
      <c r="E108" s="66"/>
      <c r="F108" s="39">
        <f t="shared" si="30"/>
        <v>0</v>
      </c>
      <c r="G108" s="39"/>
      <c r="H108" s="39">
        <f t="shared" si="31"/>
        <v>0</v>
      </c>
      <c r="I108" s="96"/>
      <c r="J108" s="97"/>
      <c r="K108" s="97"/>
      <c r="L108" s="97"/>
      <c r="M108" s="97"/>
      <c r="N108" s="97"/>
      <c r="O108" s="98"/>
    </row>
    <row r="109" spans="2:15" x14ac:dyDescent="0.25">
      <c r="B109" s="99" t="s">
        <v>84</v>
      </c>
      <c r="C109" s="100"/>
      <c r="D109" s="100"/>
      <c r="E109" s="100"/>
      <c r="F109" s="100"/>
      <c r="G109" s="100"/>
      <c r="H109" s="100"/>
      <c r="I109" s="100"/>
      <c r="J109" s="100"/>
      <c r="K109" s="100"/>
      <c r="L109" s="100"/>
      <c r="M109" s="100"/>
      <c r="N109" s="100"/>
      <c r="O109" s="101"/>
    </row>
    <row r="110" spans="2:15" x14ac:dyDescent="0.25">
      <c r="B110" s="5" t="s">
        <v>85</v>
      </c>
      <c r="C110" s="38"/>
      <c r="D110" s="38"/>
      <c r="E110" s="66"/>
      <c r="F110" s="39">
        <f>E110*D110</f>
        <v>0</v>
      </c>
      <c r="G110" s="39"/>
      <c r="H110" s="39">
        <f>F110-G110</f>
        <v>0</v>
      </c>
      <c r="I110" s="111"/>
      <c r="J110" s="112"/>
      <c r="K110" s="112"/>
      <c r="L110" s="112"/>
      <c r="M110" s="112"/>
      <c r="N110" s="112"/>
      <c r="O110" s="113"/>
    </row>
    <row r="111" spans="2:15" ht="17.100000000000001" customHeight="1" x14ac:dyDescent="0.25">
      <c r="B111" s="5" t="s">
        <v>47</v>
      </c>
      <c r="C111" s="38"/>
      <c r="D111" s="38"/>
      <c r="E111" s="66"/>
      <c r="F111" s="39">
        <f t="shared" ref="F111" si="32">E111*D111</f>
        <v>0</v>
      </c>
      <c r="G111" s="39"/>
      <c r="H111" s="39">
        <f>F111-G111</f>
        <v>0</v>
      </c>
      <c r="I111" s="111"/>
      <c r="J111" s="112"/>
      <c r="K111" s="112"/>
      <c r="L111" s="112"/>
      <c r="M111" s="112"/>
      <c r="N111" s="112"/>
      <c r="O111" s="113"/>
    </row>
    <row r="112" spans="2:15" ht="14.85" customHeight="1" x14ac:dyDescent="0.25">
      <c r="B112" s="99" t="s">
        <v>86</v>
      </c>
      <c r="C112" s="100"/>
      <c r="D112" s="100"/>
      <c r="E112" s="100"/>
      <c r="F112" s="100"/>
      <c r="G112" s="100"/>
      <c r="H112" s="100"/>
      <c r="I112" s="100"/>
      <c r="J112" s="100"/>
      <c r="K112" s="100"/>
      <c r="L112" s="100"/>
      <c r="M112" s="100"/>
      <c r="N112" s="100"/>
      <c r="O112" s="101"/>
    </row>
    <row r="113" spans="2:15" x14ac:dyDescent="0.25">
      <c r="B113" s="38" t="s">
        <v>87</v>
      </c>
      <c r="C113" s="38"/>
      <c r="D113" s="38"/>
      <c r="E113" s="39"/>
      <c r="F113" s="39">
        <f>E113*D113</f>
        <v>0</v>
      </c>
      <c r="G113" s="39"/>
      <c r="H113" s="39">
        <f>F113-G113</f>
        <v>0</v>
      </c>
      <c r="I113" s="96"/>
      <c r="J113" s="97"/>
      <c r="K113" s="97"/>
      <c r="L113" s="97"/>
      <c r="M113" s="97"/>
      <c r="N113" s="97"/>
      <c r="O113" s="98"/>
    </row>
    <row r="114" spans="2:15" x14ac:dyDescent="0.25">
      <c r="B114" s="38" t="s">
        <v>88</v>
      </c>
      <c r="C114" s="38"/>
      <c r="D114" s="38"/>
      <c r="E114" s="39"/>
      <c r="F114" s="39">
        <f t="shared" ref="F114:F121" si="33">E114*D114</f>
        <v>0</v>
      </c>
      <c r="G114" s="39"/>
      <c r="H114" s="39">
        <f t="shared" ref="H114:H121" si="34">F114-G114</f>
        <v>0</v>
      </c>
      <c r="I114" s="96"/>
      <c r="J114" s="97"/>
      <c r="K114" s="97"/>
      <c r="L114" s="97"/>
      <c r="M114" s="97"/>
      <c r="N114" s="97"/>
      <c r="O114" s="98"/>
    </row>
    <row r="115" spans="2:15" x14ac:dyDescent="0.25">
      <c r="B115" s="38" t="s">
        <v>89</v>
      </c>
      <c r="C115" s="38"/>
      <c r="D115" s="38"/>
      <c r="E115" s="39"/>
      <c r="F115" s="39">
        <f t="shared" si="33"/>
        <v>0</v>
      </c>
      <c r="G115" s="39"/>
      <c r="H115" s="39">
        <f t="shared" si="34"/>
        <v>0</v>
      </c>
      <c r="I115" s="96"/>
      <c r="J115" s="97"/>
      <c r="K115" s="97"/>
      <c r="L115" s="97"/>
      <c r="M115" s="97"/>
      <c r="N115" s="97"/>
      <c r="O115" s="98"/>
    </row>
    <row r="116" spans="2:15" x14ac:dyDescent="0.25">
      <c r="B116" s="38" t="s">
        <v>90</v>
      </c>
      <c r="C116" s="38"/>
      <c r="D116" s="38"/>
      <c r="E116" s="39"/>
      <c r="F116" s="39">
        <f t="shared" si="33"/>
        <v>0</v>
      </c>
      <c r="G116" s="39"/>
      <c r="H116" s="39">
        <f t="shared" si="34"/>
        <v>0</v>
      </c>
      <c r="I116" s="96"/>
      <c r="J116" s="97"/>
      <c r="K116" s="97"/>
      <c r="L116" s="97"/>
      <c r="M116" s="97"/>
      <c r="N116" s="97"/>
      <c r="O116" s="98"/>
    </row>
    <row r="117" spans="2:15" x14ac:dyDescent="0.25">
      <c r="B117" s="38" t="s">
        <v>91</v>
      </c>
      <c r="C117" s="38"/>
      <c r="D117" s="38"/>
      <c r="E117" s="39"/>
      <c r="F117" s="39">
        <f t="shared" si="33"/>
        <v>0</v>
      </c>
      <c r="G117" s="39"/>
      <c r="H117" s="39">
        <f t="shared" si="34"/>
        <v>0</v>
      </c>
      <c r="I117" s="96"/>
      <c r="J117" s="97"/>
      <c r="K117" s="97"/>
      <c r="L117" s="97"/>
      <c r="M117" s="97"/>
      <c r="N117" s="97"/>
      <c r="O117" s="98"/>
    </row>
    <row r="118" spans="2:15" x14ac:dyDescent="0.25">
      <c r="B118" s="38" t="s">
        <v>92</v>
      </c>
      <c r="C118" s="38"/>
      <c r="D118" s="38"/>
      <c r="E118" s="39"/>
      <c r="F118" s="39">
        <f t="shared" si="33"/>
        <v>0</v>
      </c>
      <c r="G118" s="39"/>
      <c r="H118" s="39">
        <f t="shared" si="34"/>
        <v>0</v>
      </c>
      <c r="I118" s="96"/>
      <c r="J118" s="97"/>
      <c r="K118" s="97"/>
      <c r="L118" s="97"/>
      <c r="M118" s="97"/>
      <c r="N118" s="97"/>
      <c r="O118" s="98"/>
    </row>
    <row r="119" spans="2:15" x14ac:dyDescent="0.25">
      <c r="B119" s="38" t="s">
        <v>93</v>
      </c>
      <c r="C119" s="38"/>
      <c r="D119" s="38"/>
      <c r="E119" s="39"/>
      <c r="F119" s="39">
        <f t="shared" si="33"/>
        <v>0</v>
      </c>
      <c r="G119" s="39"/>
      <c r="H119" s="39">
        <f t="shared" si="34"/>
        <v>0</v>
      </c>
      <c r="I119" s="96"/>
      <c r="J119" s="97"/>
      <c r="K119" s="97"/>
      <c r="L119" s="97"/>
      <c r="M119" s="97"/>
      <c r="N119" s="97"/>
      <c r="O119" s="98"/>
    </row>
    <row r="120" spans="2:15" x14ac:dyDescent="0.25">
      <c r="B120" s="38" t="s">
        <v>94</v>
      </c>
      <c r="C120" s="38"/>
      <c r="D120" s="38"/>
      <c r="E120" s="39"/>
      <c r="F120" s="39">
        <f t="shared" si="33"/>
        <v>0</v>
      </c>
      <c r="G120" s="39"/>
      <c r="H120" s="39">
        <f t="shared" si="34"/>
        <v>0</v>
      </c>
      <c r="I120" s="96"/>
      <c r="J120" s="97"/>
      <c r="K120" s="97"/>
      <c r="L120" s="97"/>
      <c r="M120" s="97"/>
      <c r="N120" s="97"/>
      <c r="O120" s="98"/>
    </row>
    <row r="121" spans="2:15" x14ac:dyDescent="0.25">
      <c r="B121" s="38" t="s">
        <v>47</v>
      </c>
      <c r="C121" s="38"/>
      <c r="D121" s="38"/>
      <c r="E121" s="39"/>
      <c r="F121" s="39">
        <f t="shared" si="33"/>
        <v>0</v>
      </c>
      <c r="G121" s="39"/>
      <c r="H121" s="39">
        <f t="shared" si="34"/>
        <v>0</v>
      </c>
      <c r="I121" s="96"/>
      <c r="J121" s="97"/>
      <c r="K121" s="97"/>
      <c r="L121" s="97"/>
      <c r="M121" s="97"/>
      <c r="N121" s="97"/>
      <c r="O121" s="98"/>
    </row>
    <row r="122" spans="2:15" x14ac:dyDescent="0.25">
      <c r="B122" s="99" t="s">
        <v>95</v>
      </c>
      <c r="C122" s="100"/>
      <c r="D122" s="100"/>
      <c r="E122" s="100"/>
      <c r="F122" s="100"/>
      <c r="G122" s="100"/>
      <c r="H122" s="100"/>
      <c r="I122" s="100"/>
      <c r="J122" s="100"/>
      <c r="K122" s="100"/>
      <c r="L122" s="100"/>
      <c r="M122" s="100"/>
      <c r="N122" s="100"/>
      <c r="O122" s="101"/>
    </row>
    <row r="123" spans="2:15" x14ac:dyDescent="0.25">
      <c r="B123" s="38" t="s">
        <v>96</v>
      </c>
      <c r="C123" s="38"/>
      <c r="D123" s="38"/>
      <c r="E123" s="39"/>
      <c r="F123" s="39">
        <f>E123*D123</f>
        <v>0</v>
      </c>
      <c r="G123" s="39"/>
      <c r="H123" s="39">
        <f>F123-G123</f>
        <v>0</v>
      </c>
      <c r="I123" s="96"/>
      <c r="J123" s="97"/>
      <c r="K123" s="97"/>
      <c r="L123" s="97"/>
      <c r="M123" s="97"/>
      <c r="N123" s="97"/>
      <c r="O123" s="98"/>
    </row>
    <row r="124" spans="2:15" x14ac:dyDescent="0.25">
      <c r="B124" s="38" t="s">
        <v>97</v>
      </c>
      <c r="C124" s="38"/>
      <c r="D124" s="38"/>
      <c r="E124" s="39"/>
      <c r="F124" s="39">
        <f>E124*D124</f>
        <v>0</v>
      </c>
      <c r="G124" s="39"/>
      <c r="H124" s="39">
        <f t="shared" ref="H124:H126" si="35">F124-G124</f>
        <v>0</v>
      </c>
      <c r="I124" s="96"/>
      <c r="J124" s="97"/>
      <c r="K124" s="97"/>
      <c r="L124" s="97"/>
      <c r="M124" s="97"/>
      <c r="N124" s="97"/>
      <c r="O124" s="98"/>
    </row>
    <row r="125" spans="2:15" x14ac:dyDescent="0.25">
      <c r="B125" s="38" t="s">
        <v>98</v>
      </c>
      <c r="C125" s="38"/>
      <c r="D125" s="38"/>
      <c r="E125" s="39"/>
      <c r="F125" s="39">
        <f>E125*D125</f>
        <v>0</v>
      </c>
      <c r="G125" s="39"/>
      <c r="H125" s="39">
        <f t="shared" si="35"/>
        <v>0</v>
      </c>
      <c r="I125" s="96"/>
      <c r="J125" s="97"/>
      <c r="K125" s="97"/>
      <c r="L125" s="97"/>
      <c r="M125" s="97"/>
      <c r="N125" s="97"/>
      <c r="O125" s="98"/>
    </row>
    <row r="126" spans="2:15" ht="15.75" thickBot="1" x14ac:dyDescent="0.3">
      <c r="B126" s="38" t="s">
        <v>47</v>
      </c>
      <c r="C126" s="38"/>
      <c r="D126" s="38"/>
      <c r="E126" s="39"/>
      <c r="F126" s="56">
        <f t="shared" ref="F126" si="36">E126*D126</f>
        <v>0</v>
      </c>
      <c r="G126" s="56"/>
      <c r="H126" s="39">
        <f t="shared" si="35"/>
        <v>0</v>
      </c>
      <c r="I126" s="96"/>
      <c r="J126" s="97"/>
      <c r="K126" s="97"/>
      <c r="L126" s="97"/>
      <c r="M126" s="97"/>
      <c r="N126" s="97"/>
      <c r="O126" s="98"/>
    </row>
    <row r="127" spans="2:15" ht="15.75" thickBot="1" x14ac:dyDescent="0.3">
      <c r="F127" s="42" t="s">
        <v>50</v>
      </c>
      <c r="G127" s="43" t="s">
        <v>30</v>
      </c>
      <c r="H127" s="44" t="s">
        <v>31</v>
      </c>
    </row>
    <row r="128" spans="2:15" x14ac:dyDescent="0.25">
      <c r="E128" s="45" t="s">
        <v>51</v>
      </c>
      <c r="F128" s="46">
        <f>SUM(F123:F126,F113:F121,F110:F111,F104:F108,F94:F102)</f>
        <v>0</v>
      </c>
      <c r="G128" s="39">
        <f>SUM(G123:G126,G113:G121,G110:G111,G104:G108,G94:G102)</f>
        <v>0</v>
      </c>
      <c r="H128" s="47">
        <f>SUM(H123:H126,H113:H121,H110:H111,H104:H108,H94:H102)</f>
        <v>0</v>
      </c>
    </row>
    <row r="129" spans="2:16" ht="15.75" thickBot="1" x14ac:dyDescent="0.3">
      <c r="E129" s="48" t="s">
        <v>52</v>
      </c>
      <c r="F129" s="49">
        <f>F128/$M$8</f>
        <v>0</v>
      </c>
      <c r="G129" s="49">
        <f>G128/$M$8</f>
        <v>0</v>
      </c>
      <c r="H129" s="49">
        <f>H128/$M$8</f>
        <v>0</v>
      </c>
    </row>
    <row r="130" spans="2:16" ht="15.75" thickBot="1" x14ac:dyDescent="0.3"/>
    <row r="131" spans="2:16" ht="78" customHeight="1" thickBot="1" x14ac:dyDescent="0.3">
      <c r="B131" s="117" t="s">
        <v>99</v>
      </c>
      <c r="C131" s="118"/>
      <c r="D131" s="118"/>
      <c r="E131" s="118"/>
      <c r="F131" s="118"/>
      <c r="G131" s="118"/>
      <c r="H131" s="118"/>
      <c r="I131" s="119"/>
      <c r="J131" s="4"/>
      <c r="K131" s="4"/>
      <c r="L131" s="4"/>
      <c r="M131" s="4"/>
      <c r="N131" s="4"/>
      <c r="O131" s="4"/>
      <c r="P131" s="4"/>
    </row>
    <row r="132" spans="2:16" ht="14.1" customHeight="1" x14ac:dyDescent="0.25">
      <c r="B132" s="102" t="s">
        <v>100</v>
      </c>
      <c r="C132" s="103"/>
      <c r="D132" s="103"/>
      <c r="E132" s="103"/>
      <c r="F132" s="103"/>
      <c r="G132" s="103"/>
      <c r="H132" s="103"/>
      <c r="I132" s="104"/>
      <c r="J132" s="4"/>
      <c r="K132" s="4"/>
      <c r="L132" s="4"/>
      <c r="M132" s="4"/>
      <c r="N132" s="4"/>
      <c r="O132" s="4"/>
      <c r="P132" s="4"/>
    </row>
    <row r="133" spans="2:16" ht="63.95" customHeight="1" x14ac:dyDescent="0.25">
      <c r="B133" s="67" t="s">
        <v>35</v>
      </c>
      <c r="C133" s="37" t="s">
        <v>36</v>
      </c>
      <c r="D133" s="37" t="s">
        <v>37</v>
      </c>
      <c r="E133" s="37" t="s">
        <v>38</v>
      </c>
      <c r="F133" s="37" t="s">
        <v>39</v>
      </c>
      <c r="G133" s="37" t="s">
        <v>40</v>
      </c>
      <c r="H133" s="37" t="s">
        <v>41</v>
      </c>
      <c r="I133" s="114" t="s">
        <v>58</v>
      </c>
      <c r="J133" s="115"/>
      <c r="K133" s="115"/>
      <c r="L133" s="115"/>
      <c r="M133" s="115"/>
      <c r="N133" s="115"/>
      <c r="O133" s="116"/>
    </row>
    <row r="134" spans="2:16" x14ac:dyDescent="0.25">
      <c r="B134" s="5" t="s">
        <v>101</v>
      </c>
      <c r="C134" s="38"/>
      <c r="D134" s="38"/>
      <c r="E134" s="39"/>
      <c r="F134" s="39">
        <f t="shared" ref="F134:F139" si="37">E134*D134</f>
        <v>0</v>
      </c>
      <c r="G134" s="39"/>
      <c r="H134" s="39">
        <f t="shared" ref="H134:H136" si="38">F134-G134</f>
        <v>0</v>
      </c>
      <c r="I134" s="108"/>
      <c r="J134" s="109"/>
      <c r="K134" s="109"/>
      <c r="L134" s="109"/>
      <c r="M134" s="109"/>
      <c r="N134" s="109"/>
      <c r="O134" s="110"/>
    </row>
    <row r="135" spans="2:16" x14ac:dyDescent="0.25">
      <c r="B135" s="5" t="s">
        <v>102</v>
      </c>
      <c r="C135" s="38"/>
      <c r="D135" s="38"/>
      <c r="E135" s="39"/>
      <c r="F135" s="39">
        <f t="shared" si="37"/>
        <v>0</v>
      </c>
      <c r="G135" s="39"/>
      <c r="H135" s="39">
        <f t="shared" si="38"/>
        <v>0</v>
      </c>
      <c r="I135" s="108"/>
      <c r="J135" s="109"/>
      <c r="K135" s="109"/>
      <c r="L135" s="109"/>
      <c r="M135" s="109"/>
      <c r="N135" s="109"/>
      <c r="O135" s="110"/>
    </row>
    <row r="136" spans="2:16" x14ac:dyDescent="0.25">
      <c r="B136" s="5" t="s">
        <v>103</v>
      </c>
      <c r="C136" s="38"/>
      <c r="D136" s="38"/>
      <c r="E136" s="39"/>
      <c r="F136" s="39">
        <f t="shared" si="37"/>
        <v>0</v>
      </c>
      <c r="G136" s="39"/>
      <c r="H136" s="39">
        <f t="shared" si="38"/>
        <v>0</v>
      </c>
      <c r="I136" s="108"/>
      <c r="J136" s="109"/>
      <c r="K136" s="109"/>
      <c r="L136" s="109"/>
      <c r="M136" s="109"/>
      <c r="N136" s="109"/>
      <c r="O136" s="110"/>
    </row>
    <row r="137" spans="2:16" x14ac:dyDescent="0.25">
      <c r="B137" s="5" t="s">
        <v>104</v>
      </c>
      <c r="C137" s="38"/>
      <c r="D137" s="38"/>
      <c r="E137" s="39"/>
      <c r="F137" s="39">
        <f t="shared" si="37"/>
        <v>0</v>
      </c>
      <c r="G137" s="39"/>
      <c r="H137" s="39">
        <f>F137-G137</f>
        <v>0</v>
      </c>
      <c r="I137" s="108"/>
      <c r="J137" s="109"/>
      <c r="K137" s="109"/>
      <c r="L137" s="109"/>
      <c r="M137" s="109"/>
      <c r="N137" s="109"/>
      <c r="O137" s="110"/>
    </row>
    <row r="138" spans="2:16" x14ac:dyDescent="0.25">
      <c r="B138" s="5" t="s">
        <v>105</v>
      </c>
      <c r="C138" s="38"/>
      <c r="D138" s="38"/>
      <c r="E138" s="39"/>
      <c r="F138" s="39">
        <f t="shared" si="37"/>
        <v>0</v>
      </c>
      <c r="G138" s="39"/>
      <c r="H138" s="39">
        <f t="shared" ref="H138:H139" si="39">F138-G138</f>
        <v>0</v>
      </c>
      <c r="I138" s="108"/>
      <c r="J138" s="109"/>
      <c r="K138" s="109"/>
      <c r="L138" s="109"/>
      <c r="M138" s="109"/>
      <c r="N138" s="109"/>
      <c r="O138" s="110"/>
    </row>
    <row r="139" spans="2:16" ht="15.75" thickBot="1" x14ac:dyDescent="0.3">
      <c r="B139" s="5" t="s">
        <v>47</v>
      </c>
      <c r="C139" s="38"/>
      <c r="D139" s="38"/>
      <c r="E139" s="39"/>
      <c r="F139" s="56">
        <f t="shared" si="37"/>
        <v>0</v>
      </c>
      <c r="G139" s="56"/>
      <c r="H139" s="39">
        <f t="shared" si="39"/>
        <v>0</v>
      </c>
      <c r="I139" s="108"/>
      <c r="J139" s="109"/>
      <c r="K139" s="109"/>
      <c r="L139" s="109"/>
      <c r="M139" s="109"/>
      <c r="N139" s="109"/>
      <c r="O139" s="110"/>
    </row>
    <row r="140" spans="2:16" ht="15.75" thickBot="1" x14ac:dyDescent="0.3">
      <c r="F140" s="42" t="s">
        <v>50</v>
      </c>
      <c r="G140" s="43" t="s">
        <v>30</v>
      </c>
      <c r="H140" s="44" t="s">
        <v>31</v>
      </c>
    </row>
    <row r="141" spans="2:16" x14ac:dyDescent="0.25">
      <c r="E141" s="45" t="s">
        <v>51</v>
      </c>
      <c r="F141" s="46">
        <f>SUM(F134:F139)</f>
        <v>0</v>
      </c>
      <c r="G141" s="39">
        <f>SUM(G134:G139)</f>
        <v>0</v>
      </c>
      <c r="H141" s="47">
        <f>SUM(H134:H139)</f>
        <v>0</v>
      </c>
    </row>
    <row r="142" spans="2:16" ht="15.75" thickBot="1" x14ac:dyDescent="0.3">
      <c r="E142" s="48" t="s">
        <v>52</v>
      </c>
      <c r="F142" s="57">
        <f>F141/$M$8</f>
        <v>0</v>
      </c>
      <c r="G142" s="58">
        <f t="shared" ref="G142:H142" si="40">G141/$M$8</f>
        <v>0</v>
      </c>
      <c r="H142" s="59">
        <f t="shared" si="40"/>
        <v>0</v>
      </c>
    </row>
    <row r="143" spans="2:16" ht="15.75" thickBot="1" x14ac:dyDescent="0.3"/>
    <row r="144" spans="2:16" ht="14.1" customHeight="1" thickBot="1" x14ac:dyDescent="0.3">
      <c r="B144" s="105" t="s">
        <v>106</v>
      </c>
      <c r="C144" s="106"/>
      <c r="D144" s="106"/>
      <c r="E144" s="106"/>
      <c r="F144" s="106"/>
      <c r="G144" s="106"/>
      <c r="H144" s="106"/>
      <c r="I144" s="107"/>
      <c r="J144" s="4"/>
      <c r="K144" s="4"/>
      <c r="L144" s="4"/>
      <c r="M144" s="4"/>
      <c r="N144" s="4"/>
      <c r="O144" s="4"/>
      <c r="P144" s="4"/>
    </row>
    <row r="145" spans="2:16" ht="47.1" customHeight="1" x14ac:dyDescent="0.25">
      <c r="B145" s="68" t="s">
        <v>35</v>
      </c>
      <c r="C145" s="69" t="s">
        <v>54</v>
      </c>
      <c r="D145" s="69" t="s">
        <v>36</v>
      </c>
      <c r="E145" s="69" t="s">
        <v>37</v>
      </c>
      <c r="F145" s="70" t="s">
        <v>55</v>
      </c>
      <c r="G145" s="71" t="s">
        <v>56</v>
      </c>
      <c r="H145" s="71" t="s">
        <v>57</v>
      </c>
      <c r="I145" s="72" t="s">
        <v>38</v>
      </c>
      <c r="J145" s="72" t="s">
        <v>39</v>
      </c>
      <c r="K145" s="72" t="s">
        <v>40</v>
      </c>
      <c r="L145" s="72" t="s">
        <v>41</v>
      </c>
      <c r="M145" s="151" t="s">
        <v>58</v>
      </c>
      <c r="N145" s="152"/>
      <c r="O145" s="152"/>
      <c r="P145" s="153"/>
    </row>
    <row r="146" spans="2:16" x14ac:dyDescent="0.25">
      <c r="B146" s="99" t="s">
        <v>107</v>
      </c>
      <c r="C146" s="100"/>
      <c r="D146" s="100"/>
      <c r="E146" s="100"/>
      <c r="F146" s="100"/>
      <c r="G146" s="100"/>
      <c r="H146" s="100"/>
      <c r="I146" s="100"/>
      <c r="J146" s="100"/>
      <c r="K146" s="100"/>
      <c r="L146" s="100"/>
      <c r="M146" s="100"/>
      <c r="N146" s="100"/>
      <c r="O146" s="100"/>
      <c r="P146" s="101"/>
    </row>
    <row r="147" spans="2:16" x14ac:dyDescent="0.25">
      <c r="B147" s="38" t="s">
        <v>60</v>
      </c>
      <c r="C147" s="38"/>
      <c r="D147" s="38"/>
      <c r="E147" s="38"/>
      <c r="F147" s="38"/>
      <c r="G147" s="53"/>
      <c r="H147" s="55"/>
      <c r="I147" s="39">
        <f>MROUND(G147*(100/(100-H147)),1)</f>
        <v>0</v>
      </c>
      <c r="J147" s="39">
        <f>I147*E147*C147</f>
        <v>0</v>
      </c>
      <c r="K147" s="39"/>
      <c r="L147" s="39">
        <f>J147-K147</f>
        <v>0</v>
      </c>
      <c r="M147" s="108"/>
      <c r="N147" s="109"/>
      <c r="O147" s="109"/>
      <c r="P147" s="110"/>
    </row>
    <row r="148" spans="2:16" x14ac:dyDescent="0.25">
      <c r="B148" s="38" t="s">
        <v>61</v>
      </c>
      <c r="C148" s="38"/>
      <c r="D148" s="38"/>
      <c r="E148" s="38"/>
      <c r="F148" s="38"/>
      <c r="G148" s="53"/>
      <c r="H148" s="55"/>
      <c r="I148" s="39">
        <f t="shared" ref="I148:I151" si="41">MROUND(G148*(100/(100-H148)),1)</f>
        <v>0</v>
      </c>
      <c r="J148" s="39">
        <f>I148*E148*C148</f>
        <v>0</v>
      </c>
      <c r="K148" s="39"/>
      <c r="L148" s="39">
        <f t="shared" ref="L148:L151" si="42">J148-K148</f>
        <v>0</v>
      </c>
      <c r="M148" s="108"/>
      <c r="N148" s="109"/>
      <c r="O148" s="109"/>
      <c r="P148" s="110"/>
    </row>
    <row r="149" spans="2:16" x14ac:dyDescent="0.25">
      <c r="B149" s="38" t="s">
        <v>62</v>
      </c>
      <c r="C149" s="38"/>
      <c r="D149" s="38"/>
      <c r="E149" s="38"/>
      <c r="F149" s="38"/>
      <c r="G149" s="53"/>
      <c r="H149" s="55"/>
      <c r="I149" s="39">
        <f t="shared" si="41"/>
        <v>0</v>
      </c>
      <c r="J149" s="39">
        <f>I149*E149*C149</f>
        <v>0</v>
      </c>
      <c r="K149" s="39"/>
      <c r="L149" s="39">
        <f t="shared" si="42"/>
        <v>0</v>
      </c>
      <c r="M149" s="108"/>
      <c r="N149" s="109"/>
      <c r="O149" s="109"/>
      <c r="P149" s="110"/>
    </row>
    <row r="150" spans="2:16" x14ac:dyDescent="0.25">
      <c r="B150" s="38" t="s">
        <v>108</v>
      </c>
      <c r="C150" s="38"/>
      <c r="D150" s="38"/>
      <c r="E150" s="38"/>
      <c r="F150" s="38"/>
      <c r="G150" s="53"/>
      <c r="H150" s="55"/>
      <c r="I150" s="39">
        <f t="shared" ref="I150" si="43">MROUND(G150*(100/(100-H150)),1)</f>
        <v>0</v>
      </c>
      <c r="J150" s="39">
        <f>I150*E150*C150</f>
        <v>0</v>
      </c>
      <c r="K150" s="39"/>
      <c r="L150" s="39">
        <f t="shared" ref="L150" si="44">J150-K150</f>
        <v>0</v>
      </c>
      <c r="M150" s="108"/>
      <c r="N150" s="109"/>
      <c r="O150" s="109"/>
      <c r="P150" s="110"/>
    </row>
    <row r="151" spans="2:16" x14ac:dyDescent="0.25">
      <c r="B151" s="38" t="s">
        <v>109</v>
      </c>
      <c r="C151" s="38"/>
      <c r="D151" s="38"/>
      <c r="E151" s="38"/>
      <c r="F151" s="38"/>
      <c r="G151" s="53"/>
      <c r="H151" s="55"/>
      <c r="I151" s="39">
        <f t="shared" si="41"/>
        <v>0</v>
      </c>
      <c r="J151" s="56">
        <f>I151*E151*C151</f>
        <v>0</v>
      </c>
      <c r="K151" s="56"/>
      <c r="L151" s="56">
        <f t="shared" si="42"/>
        <v>0</v>
      </c>
      <c r="M151" s="108"/>
      <c r="N151" s="109"/>
      <c r="O151" s="109"/>
      <c r="P151" s="110"/>
    </row>
    <row r="152" spans="2:16" x14ac:dyDescent="0.25">
      <c r="B152" s="99" t="s">
        <v>65</v>
      </c>
      <c r="C152" s="100"/>
      <c r="D152" s="100"/>
      <c r="E152" s="100"/>
      <c r="F152" s="100"/>
      <c r="G152" s="100"/>
      <c r="H152" s="100"/>
      <c r="I152" s="100"/>
      <c r="J152" s="100"/>
      <c r="K152" s="100"/>
      <c r="L152" s="100"/>
      <c r="M152" s="100"/>
      <c r="N152" s="100"/>
      <c r="O152" s="100"/>
      <c r="P152" s="101"/>
    </row>
    <row r="153" spans="2:16" x14ac:dyDescent="0.25">
      <c r="B153" s="38" t="s">
        <v>110</v>
      </c>
      <c r="C153" s="38"/>
      <c r="D153" s="38"/>
      <c r="E153" s="38"/>
      <c r="F153" s="38"/>
      <c r="G153" s="53"/>
      <c r="H153" s="55"/>
      <c r="I153" s="39">
        <f>MROUND(G153*(100/(100-H153)),1)</f>
        <v>0</v>
      </c>
      <c r="J153" s="39">
        <f t="shared" ref="J153:J156" si="45">I153*E153*C153</f>
        <v>0</v>
      </c>
      <c r="K153" s="39"/>
      <c r="L153" s="39">
        <f>J153-K153</f>
        <v>0</v>
      </c>
      <c r="M153" s="90"/>
      <c r="N153" s="91"/>
      <c r="O153" s="91"/>
      <c r="P153" s="92"/>
    </row>
    <row r="154" spans="2:16" x14ac:dyDescent="0.25">
      <c r="B154" s="38" t="s">
        <v>111</v>
      </c>
      <c r="C154" s="38"/>
      <c r="D154" s="38"/>
      <c r="E154" s="38"/>
      <c r="F154" s="38"/>
      <c r="G154" s="53"/>
      <c r="H154" s="55"/>
      <c r="I154" s="39">
        <f t="shared" ref="I154:I156" si="46">MROUND(G154*(100/(100-H154)),1)</f>
        <v>0</v>
      </c>
      <c r="J154" s="39">
        <f t="shared" si="45"/>
        <v>0</v>
      </c>
      <c r="K154" s="39"/>
      <c r="L154" s="39">
        <f t="shared" ref="L154:L156" si="47">J154-K154</f>
        <v>0</v>
      </c>
      <c r="M154" s="90"/>
      <c r="N154" s="91"/>
      <c r="O154" s="91"/>
      <c r="P154" s="92"/>
    </row>
    <row r="155" spans="2:16" x14ac:dyDescent="0.25">
      <c r="B155" s="38" t="s">
        <v>112</v>
      </c>
      <c r="C155" s="38"/>
      <c r="D155" s="38"/>
      <c r="E155" s="38"/>
      <c r="F155" s="38"/>
      <c r="G155" s="53"/>
      <c r="H155" s="55"/>
      <c r="I155" s="39">
        <f t="shared" si="46"/>
        <v>0</v>
      </c>
      <c r="J155" s="39">
        <f t="shared" si="45"/>
        <v>0</v>
      </c>
      <c r="K155" s="39"/>
      <c r="L155" s="39">
        <f t="shared" si="47"/>
        <v>0</v>
      </c>
      <c r="M155" s="90"/>
      <c r="N155" s="91"/>
      <c r="O155" s="91"/>
      <c r="P155" s="92"/>
    </row>
    <row r="156" spans="2:16" ht="15.75" thickBot="1" x14ac:dyDescent="0.3">
      <c r="B156" s="38" t="s">
        <v>113</v>
      </c>
      <c r="C156" s="38"/>
      <c r="D156" s="38"/>
      <c r="E156" s="38"/>
      <c r="F156" s="38"/>
      <c r="G156" s="53"/>
      <c r="H156" s="55"/>
      <c r="I156" s="39">
        <f t="shared" si="46"/>
        <v>0</v>
      </c>
      <c r="J156" s="39">
        <f t="shared" si="45"/>
        <v>0</v>
      </c>
      <c r="K156" s="39"/>
      <c r="L156" s="39">
        <f t="shared" si="47"/>
        <v>0</v>
      </c>
      <c r="M156" s="90"/>
      <c r="N156" s="91"/>
      <c r="O156" s="91"/>
      <c r="P156" s="92"/>
    </row>
    <row r="157" spans="2:16" ht="15.75" thickBot="1" x14ac:dyDescent="0.3">
      <c r="J157" s="42" t="s">
        <v>50</v>
      </c>
      <c r="K157" s="43" t="s">
        <v>30</v>
      </c>
      <c r="L157" s="44" t="s">
        <v>31</v>
      </c>
    </row>
    <row r="158" spans="2:16" x14ac:dyDescent="0.25">
      <c r="I158" s="45" t="s">
        <v>51</v>
      </c>
      <c r="J158" s="46">
        <f>SUM(J147:J151,J153:J156)</f>
        <v>0</v>
      </c>
      <c r="K158" s="46">
        <f>SUM(K147:K151,K153:K156)</f>
        <v>0</v>
      </c>
      <c r="L158" s="46">
        <f>SUM(L147:L151,L153:L156)</f>
        <v>0</v>
      </c>
    </row>
    <row r="159" spans="2:16" ht="15.75" thickBot="1" x14ac:dyDescent="0.3">
      <c r="I159" s="48" t="s">
        <v>52</v>
      </c>
      <c r="J159" s="49">
        <f>J158/$M$8</f>
        <v>0</v>
      </c>
      <c r="K159" s="73">
        <f t="shared" ref="K159:L159" si="48">K158/$M$8</f>
        <v>0</v>
      </c>
      <c r="L159" s="51">
        <f t="shared" si="48"/>
        <v>0</v>
      </c>
    </row>
  </sheetData>
  <mergeCells count="134">
    <mergeCell ref="M155:P155"/>
    <mergeCell ref="M156:P156"/>
    <mergeCell ref="M72:P72"/>
    <mergeCell ref="M73:P73"/>
    <mergeCell ref="M74:P74"/>
    <mergeCell ref="M75:P75"/>
    <mergeCell ref="M147:P147"/>
    <mergeCell ref="M148:P148"/>
    <mergeCell ref="M149:P149"/>
    <mergeCell ref="M151:P151"/>
    <mergeCell ref="M145:P145"/>
    <mergeCell ref="I133:O133"/>
    <mergeCell ref="I134:O134"/>
    <mergeCell ref="I135:O135"/>
    <mergeCell ref="I136:O136"/>
    <mergeCell ref="B146:P146"/>
    <mergeCell ref="B109:O109"/>
    <mergeCell ref="B103:O103"/>
    <mergeCell ref="M82:P82"/>
    <mergeCell ref="M78:P78"/>
    <mergeCell ref="I115:O115"/>
    <mergeCell ref="I116:O116"/>
    <mergeCell ref="I117:O117"/>
    <mergeCell ref="I34:O34"/>
    <mergeCell ref="M60:P60"/>
    <mergeCell ref="M61:P61"/>
    <mergeCell ref="I31:O31"/>
    <mergeCell ref="B152:P152"/>
    <mergeCell ref="M153:P153"/>
    <mergeCell ref="M154:P154"/>
    <mergeCell ref="M64:P64"/>
    <mergeCell ref="B71:P71"/>
    <mergeCell ref="B40:L40"/>
    <mergeCell ref="M43:P43"/>
    <mergeCell ref="M51:P51"/>
    <mergeCell ref="M53:P53"/>
    <mergeCell ref="M54:P54"/>
    <mergeCell ref="I126:O126"/>
    <mergeCell ref="I137:O137"/>
    <mergeCell ref="I108:O108"/>
    <mergeCell ref="M150:P150"/>
    <mergeCell ref="I121:O121"/>
    <mergeCell ref="I111:O111"/>
    <mergeCell ref="I113:O113"/>
    <mergeCell ref="I114:O114"/>
    <mergeCell ref="B131:I131"/>
    <mergeCell ref="C7:E7"/>
    <mergeCell ref="C8:E8"/>
    <mergeCell ref="C9:E9"/>
    <mergeCell ref="C10:E10"/>
    <mergeCell ref="C11:E11"/>
    <mergeCell ref="C13:E13"/>
    <mergeCell ref="C14:E14"/>
    <mergeCell ref="C15:E15"/>
    <mergeCell ref="G11:J11"/>
    <mergeCell ref="G12:J12"/>
    <mergeCell ref="G13:J13"/>
    <mergeCell ref="G10:J10"/>
    <mergeCell ref="C12:E12"/>
    <mergeCell ref="C16:E16"/>
    <mergeCell ref="C17:E17"/>
    <mergeCell ref="M62:P62"/>
    <mergeCell ref="M63:P63"/>
    <mergeCell ref="G14:J14"/>
    <mergeCell ref="G15:J15"/>
    <mergeCell ref="G16:J16"/>
    <mergeCell ref="G18:J18"/>
    <mergeCell ref="M41:P41"/>
    <mergeCell ref="M58:P58"/>
    <mergeCell ref="M59:P59"/>
    <mergeCell ref="B42:P42"/>
    <mergeCell ref="B56:P56"/>
    <mergeCell ref="G19:J19"/>
    <mergeCell ref="B39:L39"/>
    <mergeCell ref="C22:E22"/>
    <mergeCell ref="A24:P24"/>
    <mergeCell ref="M55:P55"/>
    <mergeCell ref="N39:P39"/>
    <mergeCell ref="M57:P57"/>
    <mergeCell ref="G17:J17"/>
    <mergeCell ref="B27:I27"/>
    <mergeCell ref="I28:O28"/>
    <mergeCell ref="I33:O33"/>
    <mergeCell ref="I29:O29"/>
    <mergeCell ref="I30:O30"/>
    <mergeCell ref="I32:O32"/>
    <mergeCell ref="I110:O110"/>
    <mergeCell ref="M76:P76"/>
    <mergeCell ref="M80:P80"/>
    <mergeCell ref="M81:P81"/>
    <mergeCell ref="B69:L69"/>
    <mergeCell ref="M70:P70"/>
    <mergeCell ref="B77:P77"/>
    <mergeCell ref="M79:P79"/>
    <mergeCell ref="M83:P83"/>
    <mergeCell ref="M84:P84"/>
    <mergeCell ref="M85:P85"/>
    <mergeCell ref="B93:O93"/>
    <mergeCell ref="I105:O105"/>
    <mergeCell ref="B91:I91"/>
    <mergeCell ref="I92:O92"/>
    <mergeCell ref="I94:O94"/>
    <mergeCell ref="I102:O102"/>
    <mergeCell ref="I104:O104"/>
    <mergeCell ref="I106:O106"/>
    <mergeCell ref="I107:O107"/>
    <mergeCell ref="B34:E34"/>
    <mergeCell ref="B132:I132"/>
    <mergeCell ref="B144:I144"/>
    <mergeCell ref="B122:O122"/>
    <mergeCell ref="I123:O123"/>
    <mergeCell ref="I124:O124"/>
    <mergeCell ref="I125:O125"/>
    <mergeCell ref="I139:O139"/>
    <mergeCell ref="I138:O138"/>
    <mergeCell ref="I96:O96"/>
    <mergeCell ref="I101:O101"/>
    <mergeCell ref="B99:O99"/>
    <mergeCell ref="M44:P44"/>
    <mergeCell ref="M45:P45"/>
    <mergeCell ref="I95:O95"/>
    <mergeCell ref="I118:O118"/>
    <mergeCell ref="I119:O119"/>
    <mergeCell ref="B112:O112"/>
    <mergeCell ref="I120:O120"/>
    <mergeCell ref="B50:P50"/>
    <mergeCell ref="M52:P52"/>
    <mergeCell ref="B46:P46"/>
    <mergeCell ref="M47:P47"/>
    <mergeCell ref="M48:P48"/>
    <mergeCell ref="M49:P49"/>
    <mergeCell ref="B100:O100"/>
    <mergeCell ref="I98:O98"/>
    <mergeCell ref="I97:O97"/>
  </mergeCells>
  <phoneticPr fontId="12" type="noConversion"/>
  <conditionalFormatting sqref="A4:P4 A5:O5 A6:F6 G6:M8 A7:D17 K10:M15 G10:I17 K16:L17">
    <cfRule type="cellIs" dxfId="19" priority="14" stopIfTrue="1" operator="equal">
      <formula>"Reemplace este texto por el nombre de la actividad/cargo"</formula>
    </cfRule>
  </conditionalFormatting>
  <conditionalFormatting sqref="G10:I11">
    <cfRule type="cellIs" dxfId="18" priority="16"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7" priority="17" stopIfTrue="1" operator="equal">
      <formula>"Reemplace este texto por el nombre del ítem"</formula>
    </cfRule>
    <cfRule type="cellIs" dxfId="16" priority="18" stopIfTrue="1" operator="equal">
      <formula>"(seleccione unidad de medida)"</formula>
    </cfRule>
  </conditionalFormatting>
  <conditionalFormatting sqref="J9:M9">
    <cfRule type="cellIs" dxfId="15" priority="19" stopIfTrue="1" operator="equal">
      <formula>"Reemplace este texto por el nombre de la actividad/cargo"</formula>
    </cfRule>
  </conditionalFormatting>
  <conditionalFormatting sqref="K10">
    <cfRule type="cellIs" dxfId="14" priority="4" stopIfTrue="1" operator="equal">
      <formula>"Reemplace este texto por el nombre del ítem"</formula>
    </cfRule>
    <cfRule type="cellIs" dxfId="13" priority="5" stopIfTrue="1" operator="equal">
      <formula>"(seleccione unidad de medida)"</formula>
    </cfRule>
  </conditionalFormatting>
  <conditionalFormatting sqref="K10:M10">
    <cfRule type="cellIs" dxfId="12" priority="6"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K11:M11">
    <cfRule type="cellIs" dxfId="11" priority="20" stopIfTrue="1" operator="equal">
      <formula>"Reemplace este texto por el nombre del ítem"</formula>
    </cfRule>
    <cfRule type="cellIs" dxfId="10" priority="21" stopIfTrue="1" operator="equal">
      <formula>"(seleccione unidad de medida)"</formula>
    </cfRule>
    <cfRule type="cellIs" dxfId="9" priority="23"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K10:M10 M10:M15 K12:M15 G12:I17 K16:L17">
    <cfRule type="cellIs" dxfId="8" priority="13" stopIfTrue="1" operator="equal">
      <formula>"(seleccione unidad de medida)"</formula>
    </cfRule>
  </conditionalFormatting>
  <conditionalFormatting sqref="L4:P4 A4:K5 K5:O5 A6:F6 G6:M8 A7:D17 J9:M9 K12:M15 G12:I17 K16:L17">
    <cfRule type="cellIs" dxfId="7" priority="1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M10:M15 K12:M15 G12:I17 K16:L17 K10:M10">
    <cfRule type="cellIs" dxfId="6" priority="12" stopIfTrue="1" operator="equal">
      <formula>"Reemplace este texto por el nombre del ítem"</formula>
    </cfRule>
  </conditionalFormatting>
  <conditionalFormatting sqref="M10">
    <cfRule type="cellIs" dxfId="5" priority="1" stopIfTrue="1" operator="equal">
      <formula>"Reemplace este texto por el nombre del ítem"</formula>
    </cfRule>
    <cfRule type="cellIs" dxfId="4" priority="2" stopIfTrue="1" operator="equal">
      <formula>"(seleccione unidad de medida)"</formula>
    </cfRule>
  </conditionalFormatting>
  <conditionalFormatting sqref="M10:M19">
    <cfRule type="cellIs" dxfId="3" priority="3"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M16:M19">
    <cfRule type="cellIs" dxfId="2" priority="8" stopIfTrue="1" operator="equal">
      <formula>"Reemplace este texto por el nombre del ítem"</formula>
    </cfRule>
    <cfRule type="cellIs" dxfId="1" priority="9" stopIfTrue="1" operator="equal">
      <formula>"(seleccione unidad de medida)"</formula>
    </cfRule>
    <cfRule type="cellIs" dxfId="0" priority="10" stopIfTrue="1" operator="equal">
      <formula>"Reemplace este texto por el nombre de la actividad/cargo"</formula>
    </cfRule>
  </conditionalFormatting>
  <pageMargins left="0.7" right="0.7" top="0.75" bottom="0.75" header="0.3" footer="0.3"/>
  <pageSetup orientation="portrait" r:id="rId1"/>
  <ignoredErrors>
    <ignoredError sqref="I5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D147:D151 D47:D49 D57:D64 C110:C111 D72:D76 C123:C126 C113:C121 C104:C108 D78:D85 D153:D156 D51:D55 D43:D45 C101:C102 C94:C98 C29:C34 C134:C139</xm:sqref>
        </x14:dataValidation>
        <x14:dataValidation type="list" showInputMessage="1" showErrorMessage="1" promptTitle="Introduzca tipo de contrato">
          <x14:formula1>
            <xm:f>'Pestaña para ocultar'!$A$8:$A$15</xm:f>
          </x14:formula1>
          <xm:sqref>F147:F151 F57:F64 F78:F85 F72:F76 F153:F156 F51:F55 F43:F45 F47:F49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ColWidth="11.42578125" defaultRowHeight="15" x14ac:dyDescent="0.25"/>
  <cols>
    <col min="1" max="1" width="31.28515625" customWidth="1"/>
  </cols>
  <sheetData>
    <row r="8" spans="1:1" x14ac:dyDescent="0.25">
      <c r="A8" s="3"/>
    </row>
    <row r="9" spans="1:1" x14ac:dyDescent="0.25">
      <c r="A9" s="3" t="s">
        <v>114</v>
      </c>
    </row>
    <row r="10" spans="1:1" x14ac:dyDescent="0.25">
      <c r="A10" s="3" t="s">
        <v>115</v>
      </c>
    </row>
    <row r="11" spans="1:1" x14ac:dyDescent="0.25">
      <c r="A11" s="3" t="s">
        <v>116</v>
      </c>
    </row>
    <row r="12" spans="1:1" x14ac:dyDescent="0.25">
      <c r="A12" s="3" t="s">
        <v>117</v>
      </c>
    </row>
    <row r="13" spans="1:1" x14ac:dyDescent="0.25">
      <c r="A13" s="3" t="s">
        <v>118</v>
      </c>
    </row>
    <row r="14" spans="1:1" x14ac:dyDescent="0.25">
      <c r="A14" s="3" t="s">
        <v>119</v>
      </c>
    </row>
    <row r="15" spans="1:1" x14ac:dyDescent="0.25">
      <c r="A15" s="3" t="s">
        <v>120</v>
      </c>
    </row>
    <row r="18" spans="1:1" x14ac:dyDescent="0.25">
      <c r="A18" s="3"/>
    </row>
    <row r="19" spans="1:1" x14ac:dyDescent="0.25">
      <c r="A19" s="3" t="s">
        <v>121</v>
      </c>
    </row>
    <row r="20" spans="1:1" x14ac:dyDescent="0.25">
      <c r="A20" s="3" t="s">
        <v>122</v>
      </c>
    </row>
    <row r="21" spans="1:1" x14ac:dyDescent="0.25">
      <c r="A21" s="3" t="s">
        <v>123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malle</dc:creator>
  <cp:keywords/>
  <dc:description/>
  <cp:lastModifiedBy>Antonio Zagal Pizarro</cp:lastModifiedBy>
  <cp:revision/>
  <dcterms:created xsi:type="dcterms:W3CDTF">2021-05-19T14:22:23Z</dcterms:created>
  <dcterms:modified xsi:type="dcterms:W3CDTF">2023-09-06T16:32:46Z</dcterms:modified>
  <cp:category/>
  <cp:contentStatus/>
</cp:coreProperties>
</file>